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6"/>
  </bookViews>
  <sheets>
    <sheet name="Lady Novice" sheetId="1" r:id="rId1"/>
    <sheet name="Lady Qual" sheetId="2" r:id="rId2"/>
    <sheet name="Gents Novice" sheetId="3" r:id="rId3"/>
    <sheet name="Gents Qual" sheetId="4" r:id="rId4"/>
    <sheet name="Team Qual" sheetId="5" r:id="rId5"/>
    <sheet name="Matchplay Chart" sheetId="6" r:id="rId6"/>
    <sheet name="Final Results" sheetId="7" r:id="rId7"/>
  </sheets>
  <externalReferences>
    <externalReference r:id="rId10"/>
  </externalReferences>
  <definedNames>
    <definedName name="_xlnm.Print_Area" localSheetId="6">'Final Results'!$A$1:$H$34</definedName>
    <definedName name="_xlnm.Print_Area" localSheetId="5">'Matchplay Chart'!$A$1:$X$60</definedName>
    <definedName name="score3a">'[1]Lookup final'!$F$2:$F$13</definedName>
  </definedNames>
  <calcPr fullCalcOnLoad="1"/>
</workbook>
</file>

<file path=xl/sharedStrings.xml><?xml version="1.0" encoding="utf-8"?>
<sst xmlns="http://schemas.openxmlformats.org/spreadsheetml/2006/main" count="487" uniqueCount="211">
  <si>
    <t>1/16th Finals</t>
  </si>
  <si>
    <t>1/8th Finals</t>
  </si>
  <si>
    <t>1/4 Finals</t>
  </si>
  <si>
    <t>Semi Finals</t>
  </si>
  <si>
    <t>Finals</t>
  </si>
  <si>
    <t>Target</t>
  </si>
  <si>
    <t>Position</t>
  </si>
  <si>
    <t>Team</t>
  </si>
  <si>
    <t>Score</t>
  </si>
  <si>
    <t>target</t>
  </si>
  <si>
    <t>A01</t>
  </si>
  <si>
    <t>A02</t>
  </si>
  <si>
    <t>A1</t>
  </si>
  <si>
    <t>A03</t>
  </si>
  <si>
    <t>A2</t>
  </si>
  <si>
    <t>A04</t>
  </si>
  <si>
    <t>A05</t>
  </si>
  <si>
    <t>A06</t>
  </si>
  <si>
    <t>A3</t>
  </si>
  <si>
    <t>A07</t>
  </si>
  <si>
    <t>A4</t>
  </si>
  <si>
    <t>A08</t>
  </si>
  <si>
    <t>Final Results</t>
  </si>
  <si>
    <t>University Team</t>
  </si>
  <si>
    <t>B01</t>
  </si>
  <si>
    <t>Gold</t>
  </si>
  <si>
    <t>B02</t>
  </si>
  <si>
    <t>A5</t>
  </si>
  <si>
    <t>Silver</t>
  </si>
  <si>
    <t>Bronze</t>
  </si>
  <si>
    <t>4th</t>
  </si>
  <si>
    <t>B03</t>
  </si>
  <si>
    <t>A6</t>
  </si>
  <si>
    <t>B04</t>
  </si>
  <si>
    <t>B05</t>
  </si>
  <si>
    <t>B06</t>
  </si>
  <si>
    <t>A7</t>
  </si>
  <si>
    <t>B07</t>
  </si>
  <si>
    <t>A8</t>
  </si>
  <si>
    <t>B08</t>
  </si>
  <si>
    <t>tgt 3</t>
  </si>
  <si>
    <t>C01</t>
  </si>
  <si>
    <t>tgt 4</t>
  </si>
  <si>
    <t>C02</t>
  </si>
  <si>
    <t>B1</t>
  </si>
  <si>
    <t>C03</t>
  </si>
  <si>
    <t>B2</t>
  </si>
  <si>
    <t>C04</t>
  </si>
  <si>
    <t>C05</t>
  </si>
  <si>
    <t>C06</t>
  </si>
  <si>
    <t>B3</t>
  </si>
  <si>
    <t>C07</t>
  </si>
  <si>
    <t>B4</t>
  </si>
  <si>
    <t>C08</t>
  </si>
  <si>
    <t>D01</t>
  </si>
  <si>
    <t>D02</t>
  </si>
  <si>
    <t>B5</t>
  </si>
  <si>
    <t>Final</t>
  </si>
  <si>
    <t>D03</t>
  </si>
  <si>
    <t>B6</t>
  </si>
  <si>
    <t>D04</t>
  </si>
  <si>
    <t>D05</t>
  </si>
  <si>
    <t>D06</t>
  </si>
  <si>
    <t>B7</t>
  </si>
  <si>
    <t>D07</t>
  </si>
  <si>
    <t>B8</t>
  </si>
  <si>
    <t>D08</t>
  </si>
  <si>
    <t>Where there is a decimal place after a score, this represents a shoot of, and the number of hits per end.</t>
  </si>
  <si>
    <t xml:space="preserve">Final  </t>
  </si>
  <si>
    <t xml:space="preserve">Qualification </t>
  </si>
  <si>
    <t>1/16th</t>
  </si>
  <si>
    <t>1/8th</t>
  </si>
  <si>
    <t>1/4 final</t>
  </si>
  <si>
    <t>Semi Final</t>
  </si>
  <si>
    <t>Name</t>
  </si>
  <si>
    <t>University</t>
  </si>
  <si>
    <t>James Keogh</t>
  </si>
  <si>
    <t>Cambridge  A</t>
  </si>
  <si>
    <t>Andy Tan</t>
  </si>
  <si>
    <t>Exeter A</t>
  </si>
  <si>
    <t>Tom Kemp</t>
  </si>
  <si>
    <t>Warwick A</t>
  </si>
  <si>
    <t>Matt Nowicki</t>
  </si>
  <si>
    <t>Edinburgh A</t>
  </si>
  <si>
    <t>Jon Shaw</t>
  </si>
  <si>
    <t>Martin Shaw</t>
  </si>
  <si>
    <t>Lancaster A</t>
  </si>
  <si>
    <t>Vincent Tse</t>
  </si>
  <si>
    <t>Southampton</t>
  </si>
  <si>
    <t>Charles Manville</t>
  </si>
  <si>
    <t>Gregor Schnuer</t>
  </si>
  <si>
    <t>Edinburgh B</t>
  </si>
  <si>
    <t>Alex Lyne</t>
  </si>
  <si>
    <t>Loughborough A</t>
  </si>
  <si>
    <t>James Suckling</t>
  </si>
  <si>
    <t>David Wilson</t>
  </si>
  <si>
    <t>Imperial A</t>
  </si>
  <si>
    <t>Dave Lange</t>
  </si>
  <si>
    <t>David Amey</t>
  </si>
  <si>
    <t>York A</t>
  </si>
  <si>
    <t>Matt Johnston</t>
  </si>
  <si>
    <t>Barry Cotterell</t>
  </si>
  <si>
    <t>Surrey</t>
  </si>
  <si>
    <t>Ben Tucker</t>
  </si>
  <si>
    <t>Robert Dunn</t>
  </si>
  <si>
    <t>Cambridge B</t>
  </si>
  <si>
    <t>Tim Fox</t>
  </si>
  <si>
    <t>Tom Bourne</t>
  </si>
  <si>
    <t>Mickey W</t>
  </si>
  <si>
    <t>York B</t>
  </si>
  <si>
    <t>Andy Murphy</t>
  </si>
  <si>
    <t>Exeter B</t>
  </si>
  <si>
    <t>Ian Caulfield</t>
  </si>
  <si>
    <t>Dominik Schindler</t>
  </si>
  <si>
    <t>Andrew Halcrow</t>
  </si>
  <si>
    <t>Bath A</t>
  </si>
  <si>
    <t>Chris Eames</t>
  </si>
  <si>
    <t>Imperial B</t>
  </si>
  <si>
    <t>Dave Cox</t>
  </si>
  <si>
    <t>Ben Leighton</t>
  </si>
  <si>
    <t>Durham A</t>
  </si>
  <si>
    <t>James Quincey</t>
  </si>
  <si>
    <t>Chris Goodman</t>
  </si>
  <si>
    <t>Nottingham A</t>
  </si>
  <si>
    <t>Jonathan Salisbury</t>
  </si>
  <si>
    <t>Birmingham A</t>
  </si>
  <si>
    <t>Martyn Welch</t>
  </si>
  <si>
    <t>Ryan Lewis</t>
  </si>
  <si>
    <t>Paul Ylioja</t>
  </si>
  <si>
    <t>James King</t>
  </si>
  <si>
    <t>Tom Gurling</t>
  </si>
  <si>
    <t>Bradford B</t>
  </si>
  <si>
    <t>James Wickens</t>
  </si>
  <si>
    <t>Tim Ware</t>
  </si>
  <si>
    <t>Warwick B</t>
  </si>
  <si>
    <t>Will Pollitt</t>
  </si>
  <si>
    <t>Paul Newnham</t>
  </si>
  <si>
    <t>Bradford A</t>
  </si>
  <si>
    <t>Paul Chleboun</t>
  </si>
  <si>
    <t>Nicholas Fisher</t>
  </si>
  <si>
    <t>Bath B</t>
  </si>
  <si>
    <t>Martin Ellis</t>
  </si>
  <si>
    <t>Paul Hawkins</t>
  </si>
  <si>
    <t>Birmingham B</t>
  </si>
  <si>
    <t>Ian Rutter</t>
  </si>
  <si>
    <t>Tom Sedgman</t>
  </si>
  <si>
    <t>Stuart Watson</t>
  </si>
  <si>
    <t>Tsuyoshi Maeda</t>
  </si>
  <si>
    <t>Dominic Brookman</t>
  </si>
  <si>
    <t>Steve Johnson</t>
  </si>
  <si>
    <t>Andy Rogers</t>
  </si>
  <si>
    <t>James Sephton</t>
  </si>
  <si>
    <t>Tony Ambrus</t>
  </si>
  <si>
    <t>Paul Baxter</t>
  </si>
  <si>
    <t>Nottingham B</t>
  </si>
  <si>
    <t>Peter Jones</t>
  </si>
  <si>
    <t>Sheffield A</t>
  </si>
  <si>
    <t>Kit Kittson</t>
  </si>
  <si>
    <t>Andrew Rolfe</t>
  </si>
  <si>
    <t>Sheffield B</t>
  </si>
  <si>
    <t>Mathew McConville</t>
  </si>
  <si>
    <t>Liverpool A</t>
  </si>
  <si>
    <t>Robert Radcliffe</t>
  </si>
  <si>
    <t>Dave Edmonds</t>
  </si>
  <si>
    <t>Tom Ware</t>
  </si>
  <si>
    <t>Durham B</t>
  </si>
  <si>
    <t>Jason Chuei</t>
  </si>
  <si>
    <t>ULU A</t>
  </si>
  <si>
    <t>Alex Wan</t>
  </si>
  <si>
    <t>Lancaster B</t>
  </si>
  <si>
    <t>Robert Jacob</t>
  </si>
  <si>
    <t>Sean Speede</t>
  </si>
  <si>
    <t>Michael Connor</t>
  </si>
  <si>
    <t>Liverpool B</t>
  </si>
  <si>
    <t>hits</t>
  </si>
  <si>
    <t>gold</t>
  </si>
  <si>
    <t>golds</t>
  </si>
  <si>
    <t>Total</t>
  </si>
  <si>
    <t>Jenny Jeppsson</t>
  </si>
  <si>
    <t>Jo Lymboussis</t>
  </si>
  <si>
    <t>Louise Colville</t>
  </si>
  <si>
    <t>Emma Downie</t>
  </si>
  <si>
    <t>Pamela Custance-Baker</t>
  </si>
  <si>
    <t>Dorothee Roger</t>
  </si>
  <si>
    <t>Karen Atkins</t>
  </si>
  <si>
    <t>Lisa Crumpling</t>
  </si>
  <si>
    <t>Naomi Folkard</t>
  </si>
  <si>
    <t>Nicole Savvides</t>
  </si>
  <si>
    <t>Veronica Bray</t>
  </si>
  <si>
    <t>Eloise Fowler</t>
  </si>
  <si>
    <t>Elizabeth Williams</t>
  </si>
  <si>
    <t>Beckie Senior</t>
  </si>
  <si>
    <t>Shelley Hurst</t>
  </si>
  <si>
    <t>Katie Marsden</t>
  </si>
  <si>
    <t>Samantha Rubinson</t>
  </si>
  <si>
    <t>Jenny Green</t>
  </si>
  <si>
    <t>Vicki Sherlock</t>
  </si>
  <si>
    <t>Laurel Bowker</t>
  </si>
  <si>
    <t>Victoria Hinchcliffe</t>
  </si>
  <si>
    <t>Nicola Harrison</t>
  </si>
  <si>
    <t>Holly Thomas</t>
  </si>
  <si>
    <t>Laure Bourguignon</t>
  </si>
  <si>
    <t>Maya Tchernobay</t>
  </si>
  <si>
    <t>Louise Smith</t>
  </si>
  <si>
    <t>Laura Harrhy</t>
  </si>
  <si>
    <t>Jill Moore</t>
  </si>
  <si>
    <t>Louise Thomas</t>
  </si>
  <si>
    <t>position</t>
  </si>
  <si>
    <t>Team Hits</t>
  </si>
  <si>
    <t>team golds</t>
  </si>
  <si>
    <t>team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</si>
</sst>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nockout%20Maste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Team Scores"/>
      <sheetName val="Team Ranking"/>
      <sheetName val="Team Eliminations"/>
      <sheetName val="Team Matchplay Chart"/>
      <sheetName val="Hall layout for Qualification"/>
      <sheetName val="Finals results"/>
      <sheetName val="Hall Layout for Elimination"/>
      <sheetName val="losers raw"/>
      <sheetName val="sorted losers"/>
      <sheetName val="Lookup final"/>
    </sheetNames>
    <definedNames>
      <definedName name="score0" refersTo="=Raw Team Scores!$B$2:$B$33"/>
      <definedName name="team0" refersTo="=Raw Team Scores!$A$2:$A$33"/>
    </definedNames>
    <sheetDataSet>
      <sheetData sheetId="0">
        <row r="2">
          <cell r="A2" t="str">
            <v>Bath A</v>
          </cell>
          <cell r="B2">
            <v>744.16</v>
          </cell>
        </row>
        <row r="3">
          <cell r="A3" t="str">
            <v>Bath B</v>
          </cell>
          <cell r="B3">
            <v>556</v>
          </cell>
        </row>
        <row r="4">
          <cell r="A4" t="str">
            <v>Birmingham A</v>
          </cell>
          <cell r="B4">
            <v>740</v>
          </cell>
        </row>
        <row r="5">
          <cell r="A5" t="str">
            <v>Birmingham B</v>
          </cell>
          <cell r="B5">
            <v>655</v>
          </cell>
        </row>
        <row r="6">
          <cell r="A6" t="str">
            <v>Bradford A</v>
          </cell>
          <cell r="B6">
            <v>701</v>
          </cell>
        </row>
        <row r="7">
          <cell r="A7" t="str">
            <v>Bradford B</v>
          </cell>
          <cell r="B7">
            <v>615</v>
          </cell>
        </row>
        <row r="8">
          <cell r="A8" t="str">
            <v>Cambridge A</v>
          </cell>
          <cell r="B8">
            <v>782</v>
          </cell>
        </row>
        <row r="9">
          <cell r="A9" t="str">
            <v>Cambridge B</v>
          </cell>
          <cell r="B9">
            <v>758</v>
          </cell>
        </row>
        <row r="10">
          <cell r="A10" t="str">
            <v>Durham A</v>
          </cell>
          <cell r="B10">
            <v>706</v>
          </cell>
        </row>
        <row r="11">
          <cell r="A11" t="str">
            <v>Durham B</v>
          </cell>
          <cell r="B11">
            <v>529</v>
          </cell>
        </row>
        <row r="12">
          <cell r="A12" t="str">
            <v>Edinburgh A</v>
          </cell>
          <cell r="B12">
            <v>787</v>
          </cell>
        </row>
        <row r="13">
          <cell r="A13" t="str">
            <v>Edinburgh B</v>
          </cell>
          <cell r="B13">
            <v>813</v>
          </cell>
        </row>
        <row r="14">
          <cell r="A14" t="str">
            <v>Exeter A</v>
          </cell>
          <cell r="B14">
            <v>799</v>
          </cell>
        </row>
        <row r="15">
          <cell r="A15" t="str">
            <v>Exeter B</v>
          </cell>
          <cell r="B15">
            <v>749</v>
          </cell>
        </row>
        <row r="16">
          <cell r="A16" t="str">
            <v>Imperial A</v>
          </cell>
          <cell r="B16">
            <v>732</v>
          </cell>
        </row>
        <row r="17">
          <cell r="A17" t="str">
            <v>Imperial B</v>
          </cell>
          <cell r="B17">
            <v>727</v>
          </cell>
        </row>
        <row r="18">
          <cell r="A18" t="str">
            <v>Lancaster A</v>
          </cell>
          <cell r="B18">
            <v>765</v>
          </cell>
        </row>
        <row r="19">
          <cell r="A19" t="str">
            <v>Lancaster B</v>
          </cell>
          <cell r="B19">
            <v>591</v>
          </cell>
        </row>
        <row r="20">
          <cell r="A20" t="str">
            <v>Liverpool A</v>
          </cell>
          <cell r="B20">
            <v>585</v>
          </cell>
        </row>
        <row r="21">
          <cell r="A21" t="str">
            <v>Liverpool B</v>
          </cell>
          <cell r="B21">
            <v>0</v>
          </cell>
        </row>
        <row r="22">
          <cell r="A22" t="str">
            <v>Loughborough  </v>
          </cell>
          <cell r="B22">
            <v>744.13</v>
          </cell>
        </row>
        <row r="23">
          <cell r="A23" t="str">
            <v>Nottingham A</v>
          </cell>
          <cell r="B23">
            <v>699</v>
          </cell>
        </row>
        <row r="24">
          <cell r="A24" t="str">
            <v>Nottingham B</v>
          </cell>
          <cell r="B24">
            <v>513</v>
          </cell>
        </row>
        <row r="25">
          <cell r="A25" t="str">
            <v>Sheffield A</v>
          </cell>
          <cell r="B25">
            <v>567</v>
          </cell>
        </row>
        <row r="26">
          <cell r="A26" t="str">
            <v>Sheffield B</v>
          </cell>
          <cell r="B26">
            <v>527</v>
          </cell>
        </row>
        <row r="27">
          <cell r="A27" t="str">
            <v>Southampton  </v>
          </cell>
          <cell r="B27">
            <v>676</v>
          </cell>
        </row>
        <row r="28">
          <cell r="A28" t="str">
            <v>Surrey </v>
          </cell>
          <cell r="B28">
            <v>714</v>
          </cell>
        </row>
        <row r="29">
          <cell r="A29" t="str">
            <v>ULU</v>
          </cell>
          <cell r="B29">
            <v>430</v>
          </cell>
        </row>
        <row r="30">
          <cell r="A30" t="str">
            <v>Warwick A</v>
          </cell>
          <cell r="B30">
            <v>802</v>
          </cell>
        </row>
        <row r="31">
          <cell r="A31" t="str">
            <v>Warwick B</v>
          </cell>
          <cell r="B31">
            <v>700</v>
          </cell>
        </row>
        <row r="32">
          <cell r="A32" t="str">
            <v>York A</v>
          </cell>
          <cell r="B32">
            <v>745</v>
          </cell>
        </row>
        <row r="33">
          <cell r="A33" t="str">
            <v>York B</v>
          </cell>
          <cell r="B33">
            <v>722</v>
          </cell>
        </row>
      </sheetData>
      <sheetData sheetId="1">
        <row r="2">
          <cell r="A2">
            <v>1</v>
          </cell>
          <cell r="B2" t="str">
            <v>Edinburgh B</v>
          </cell>
        </row>
        <row r="3">
          <cell r="A3">
            <v>2</v>
          </cell>
          <cell r="B3" t="str">
            <v>Warwick A</v>
          </cell>
        </row>
        <row r="4">
          <cell r="A4">
            <v>3</v>
          </cell>
          <cell r="B4" t="str">
            <v>Exeter A</v>
          </cell>
        </row>
        <row r="5">
          <cell r="A5">
            <v>4</v>
          </cell>
          <cell r="B5" t="str">
            <v>Edinburgh A</v>
          </cell>
        </row>
        <row r="6">
          <cell r="A6">
            <v>5</v>
          </cell>
          <cell r="B6" t="str">
            <v>Cambridge A</v>
          </cell>
        </row>
        <row r="7">
          <cell r="A7">
            <v>6</v>
          </cell>
          <cell r="B7" t="str">
            <v>Lancaster A</v>
          </cell>
        </row>
        <row r="8">
          <cell r="A8">
            <v>7</v>
          </cell>
          <cell r="B8" t="str">
            <v>Cambridge B</v>
          </cell>
        </row>
        <row r="9">
          <cell r="A9">
            <v>8</v>
          </cell>
          <cell r="B9" t="str">
            <v>Exeter B</v>
          </cell>
        </row>
        <row r="10">
          <cell r="A10">
            <v>9</v>
          </cell>
          <cell r="B10" t="str">
            <v>York A</v>
          </cell>
        </row>
        <row r="11">
          <cell r="A11">
            <v>10</v>
          </cell>
          <cell r="B11" t="str">
            <v>Bath A</v>
          </cell>
        </row>
        <row r="12">
          <cell r="A12">
            <v>11</v>
          </cell>
          <cell r="B12" t="str">
            <v>Loughborough  </v>
          </cell>
        </row>
        <row r="13">
          <cell r="A13">
            <v>12</v>
          </cell>
          <cell r="B13" t="str">
            <v>Birmingham A</v>
          </cell>
        </row>
        <row r="14">
          <cell r="A14">
            <v>13</v>
          </cell>
          <cell r="B14" t="str">
            <v>Imperial A</v>
          </cell>
        </row>
        <row r="15">
          <cell r="A15">
            <v>14</v>
          </cell>
          <cell r="B15" t="str">
            <v>Imperial B</v>
          </cell>
        </row>
        <row r="16">
          <cell r="A16">
            <v>15</v>
          </cell>
          <cell r="B16" t="str">
            <v>York B</v>
          </cell>
        </row>
        <row r="17">
          <cell r="A17">
            <v>16</v>
          </cell>
          <cell r="B17" t="str">
            <v>Surrey </v>
          </cell>
        </row>
        <row r="18">
          <cell r="A18">
            <v>17</v>
          </cell>
          <cell r="B18" t="str">
            <v>Durham A</v>
          </cell>
        </row>
        <row r="19">
          <cell r="A19">
            <v>18</v>
          </cell>
          <cell r="B19" t="str">
            <v>Bradford A</v>
          </cell>
        </row>
        <row r="20">
          <cell r="A20">
            <v>19</v>
          </cell>
          <cell r="B20" t="str">
            <v>Warwick B</v>
          </cell>
        </row>
        <row r="21">
          <cell r="A21">
            <v>20</v>
          </cell>
          <cell r="B21" t="str">
            <v>Nottingham A</v>
          </cell>
        </row>
        <row r="22">
          <cell r="A22">
            <v>21</v>
          </cell>
          <cell r="B22" t="str">
            <v>Southampton  </v>
          </cell>
        </row>
        <row r="23">
          <cell r="A23">
            <v>22</v>
          </cell>
          <cell r="B23" t="str">
            <v>Birmingham B</v>
          </cell>
        </row>
        <row r="24">
          <cell r="A24">
            <v>23</v>
          </cell>
          <cell r="B24" t="str">
            <v>Bradford B</v>
          </cell>
        </row>
        <row r="25">
          <cell r="A25">
            <v>24</v>
          </cell>
          <cell r="B25" t="str">
            <v>Lancaster B</v>
          </cell>
        </row>
        <row r="26">
          <cell r="A26">
            <v>25</v>
          </cell>
          <cell r="B26" t="str">
            <v>Liverpool A</v>
          </cell>
        </row>
        <row r="27">
          <cell r="A27">
            <v>26</v>
          </cell>
          <cell r="B27" t="str">
            <v>Sheffield A</v>
          </cell>
        </row>
        <row r="28">
          <cell r="A28">
            <v>27</v>
          </cell>
          <cell r="B28" t="str">
            <v>Bath B</v>
          </cell>
        </row>
        <row r="29">
          <cell r="A29">
            <v>28</v>
          </cell>
          <cell r="B29" t="str">
            <v>Durham B</v>
          </cell>
        </row>
        <row r="30">
          <cell r="A30">
            <v>29</v>
          </cell>
          <cell r="B30" t="str">
            <v>Sheffield B</v>
          </cell>
        </row>
        <row r="31">
          <cell r="A31">
            <v>30</v>
          </cell>
          <cell r="B31" t="str">
            <v>Nottingham B</v>
          </cell>
        </row>
        <row r="32">
          <cell r="A32">
            <v>31</v>
          </cell>
          <cell r="B32" t="str">
            <v>ULU</v>
          </cell>
        </row>
        <row r="33">
          <cell r="A33">
            <v>32</v>
          </cell>
          <cell r="B33" t="str">
            <v>Liverpool B</v>
          </cell>
        </row>
      </sheetData>
      <sheetData sheetId="2">
        <row r="3">
          <cell r="A3" t="str">
            <v>A01</v>
          </cell>
          <cell r="B3">
            <v>1</v>
          </cell>
          <cell r="C3" t="str">
            <v>Edinburgh B</v>
          </cell>
          <cell r="D3">
            <v>13</v>
          </cell>
          <cell r="H3">
            <v>8</v>
          </cell>
          <cell r="L3">
            <v>14</v>
          </cell>
          <cell r="P3">
            <v>17</v>
          </cell>
          <cell r="T3">
            <v>11</v>
          </cell>
        </row>
        <row r="4">
          <cell r="A4" t="str">
            <v>A02</v>
          </cell>
          <cell r="B4">
            <v>32</v>
          </cell>
          <cell r="C4" t="str">
            <v>Liverpool B</v>
          </cell>
          <cell r="D4">
            <v>0</v>
          </cell>
          <cell r="H4">
            <v>5</v>
          </cell>
          <cell r="L4">
            <v>8</v>
          </cell>
          <cell r="P4">
            <v>13</v>
          </cell>
          <cell r="T4">
            <v>14</v>
          </cell>
        </row>
        <row r="5">
          <cell r="A5" t="str">
            <v>A03</v>
          </cell>
          <cell r="B5">
            <v>17</v>
          </cell>
          <cell r="C5" t="str">
            <v>Durham A</v>
          </cell>
          <cell r="D5">
            <v>8</v>
          </cell>
          <cell r="H5">
            <v>3</v>
          </cell>
          <cell r="L5">
            <v>13</v>
          </cell>
          <cell r="P5">
            <v>11</v>
          </cell>
          <cell r="T5">
            <v>10</v>
          </cell>
        </row>
        <row r="6">
          <cell r="A6" t="str">
            <v>A04</v>
          </cell>
          <cell r="B6">
            <v>16</v>
          </cell>
          <cell r="C6" t="str">
            <v>Surrey </v>
          </cell>
          <cell r="D6">
            <v>5</v>
          </cell>
          <cell r="H6">
            <v>7</v>
          </cell>
          <cell r="L6">
            <v>11</v>
          </cell>
          <cell r="P6">
            <v>9</v>
          </cell>
          <cell r="T6">
            <v>16</v>
          </cell>
        </row>
        <row r="7">
          <cell r="A7" t="str">
            <v>A05</v>
          </cell>
          <cell r="B7">
            <v>9</v>
          </cell>
          <cell r="C7" t="str">
            <v>York A</v>
          </cell>
          <cell r="D7">
            <v>7</v>
          </cell>
          <cell r="H7">
            <v>13</v>
          </cell>
          <cell r="L7">
            <v>15</v>
          </cell>
        </row>
        <row r="8">
          <cell r="A8" t="str">
            <v>A06</v>
          </cell>
          <cell r="B8">
            <v>24</v>
          </cell>
          <cell r="C8" t="str">
            <v>Lancaster B</v>
          </cell>
          <cell r="D8">
            <v>5</v>
          </cell>
          <cell r="H8">
            <v>6</v>
          </cell>
          <cell r="L8">
            <v>7</v>
          </cell>
        </row>
        <row r="9">
          <cell r="A9" t="str">
            <v>A07</v>
          </cell>
          <cell r="B9">
            <v>25</v>
          </cell>
          <cell r="C9" t="str">
            <v>Liverpool A</v>
          </cell>
          <cell r="D9">
            <v>5</v>
          </cell>
          <cell r="H9">
            <v>6</v>
          </cell>
          <cell r="L9">
            <v>15</v>
          </cell>
        </row>
        <row r="10">
          <cell r="A10" t="str">
            <v>A08</v>
          </cell>
          <cell r="B10">
            <v>8</v>
          </cell>
          <cell r="C10" t="str">
            <v>Exeter B</v>
          </cell>
          <cell r="D10">
            <v>9</v>
          </cell>
          <cell r="H10">
            <v>10</v>
          </cell>
          <cell r="L10">
            <v>9</v>
          </cell>
        </row>
        <row r="11">
          <cell r="A11" t="str">
            <v>B01</v>
          </cell>
          <cell r="B11">
            <v>5</v>
          </cell>
          <cell r="C11" t="str">
            <v>Cambridge A</v>
          </cell>
          <cell r="D11">
            <v>10</v>
          </cell>
          <cell r="H11">
            <v>8</v>
          </cell>
        </row>
        <row r="12">
          <cell r="A12" t="str">
            <v>B02</v>
          </cell>
          <cell r="B12">
            <v>28</v>
          </cell>
          <cell r="C12" t="str">
            <v>Durham B</v>
          </cell>
          <cell r="D12">
            <v>4</v>
          </cell>
          <cell r="H12">
            <v>5</v>
          </cell>
        </row>
        <row r="13">
          <cell r="A13" t="str">
            <v>B03</v>
          </cell>
          <cell r="B13">
            <v>21</v>
          </cell>
          <cell r="C13" t="str">
            <v>Southampton  </v>
          </cell>
          <cell r="D13">
            <v>11</v>
          </cell>
          <cell r="H13">
            <v>6.2</v>
          </cell>
        </row>
        <row r="14">
          <cell r="A14" t="str">
            <v>B04</v>
          </cell>
          <cell r="B14">
            <v>12</v>
          </cell>
          <cell r="C14" t="str">
            <v>Birmingham A</v>
          </cell>
          <cell r="D14">
            <v>10</v>
          </cell>
          <cell r="H14">
            <v>6</v>
          </cell>
        </row>
        <row r="15">
          <cell r="A15" t="str">
            <v>B05</v>
          </cell>
          <cell r="B15">
            <v>13</v>
          </cell>
          <cell r="C15" t="str">
            <v>Imperial A</v>
          </cell>
          <cell r="D15">
            <v>6</v>
          </cell>
          <cell r="H15">
            <v>6</v>
          </cell>
        </row>
        <row r="16">
          <cell r="A16" t="str">
            <v>B06</v>
          </cell>
          <cell r="B16">
            <v>20</v>
          </cell>
          <cell r="C16" t="str">
            <v>Nottingham A</v>
          </cell>
          <cell r="D16">
            <v>2</v>
          </cell>
          <cell r="H16">
            <v>12</v>
          </cell>
        </row>
        <row r="17">
          <cell r="A17" t="str">
            <v>B07</v>
          </cell>
          <cell r="B17">
            <v>29</v>
          </cell>
          <cell r="C17" t="str">
            <v>Sheffield B</v>
          </cell>
          <cell r="D17">
            <v>4</v>
          </cell>
          <cell r="H17">
            <v>5</v>
          </cell>
        </row>
        <row r="18">
          <cell r="A18" t="str">
            <v>B08</v>
          </cell>
          <cell r="B18">
            <v>4</v>
          </cell>
          <cell r="C18" t="str">
            <v>Edinburgh A</v>
          </cell>
          <cell r="D18">
            <v>5</v>
          </cell>
          <cell r="H18">
            <v>10</v>
          </cell>
        </row>
        <row r="19">
          <cell r="A19" t="str">
            <v>C01</v>
          </cell>
          <cell r="B19">
            <v>3</v>
          </cell>
          <cell r="C19" t="str">
            <v>Exeter A</v>
          </cell>
          <cell r="D19">
            <v>9</v>
          </cell>
        </row>
        <row r="20">
          <cell r="A20" t="str">
            <v>C02</v>
          </cell>
          <cell r="B20">
            <v>30</v>
          </cell>
          <cell r="C20" t="str">
            <v>Nottingham B</v>
          </cell>
          <cell r="D20">
            <v>3</v>
          </cell>
        </row>
        <row r="21">
          <cell r="A21" t="str">
            <v>C03</v>
          </cell>
          <cell r="B21">
            <v>19</v>
          </cell>
          <cell r="C21" t="str">
            <v>Warwick B</v>
          </cell>
          <cell r="D21">
            <v>6</v>
          </cell>
        </row>
        <row r="22">
          <cell r="A22" t="str">
            <v>C04</v>
          </cell>
          <cell r="B22">
            <v>14</v>
          </cell>
          <cell r="C22" t="str">
            <v>Imperial B</v>
          </cell>
          <cell r="D22">
            <v>7</v>
          </cell>
        </row>
        <row r="23">
          <cell r="A23" t="str">
            <v>C05</v>
          </cell>
          <cell r="B23">
            <v>11</v>
          </cell>
          <cell r="C23" t="str">
            <v>Loughborough  </v>
          </cell>
          <cell r="D23">
            <v>8</v>
          </cell>
        </row>
        <row r="24">
          <cell r="A24" t="str">
            <v>C06</v>
          </cell>
          <cell r="B24">
            <v>22</v>
          </cell>
          <cell r="C24" t="str">
            <v>Birmingham B</v>
          </cell>
          <cell r="D24">
            <v>4</v>
          </cell>
        </row>
        <row r="25">
          <cell r="A25" t="str">
            <v>C07</v>
          </cell>
          <cell r="B25">
            <v>27</v>
          </cell>
          <cell r="C25" t="str">
            <v>Bath B</v>
          </cell>
          <cell r="D25">
            <v>3</v>
          </cell>
        </row>
        <row r="26">
          <cell r="A26" t="str">
            <v>C08</v>
          </cell>
          <cell r="B26">
            <v>6</v>
          </cell>
          <cell r="C26" t="str">
            <v>Lancaster A</v>
          </cell>
          <cell r="D26">
            <v>6</v>
          </cell>
        </row>
        <row r="27">
          <cell r="A27" t="str">
            <v>D01</v>
          </cell>
          <cell r="B27">
            <v>7</v>
          </cell>
          <cell r="C27" t="str">
            <v>Cambridge B</v>
          </cell>
          <cell r="D27">
            <v>9</v>
          </cell>
        </row>
        <row r="28">
          <cell r="A28" t="str">
            <v>D02</v>
          </cell>
          <cell r="B28">
            <v>26</v>
          </cell>
          <cell r="C28" t="str">
            <v>Sheffield A</v>
          </cell>
          <cell r="D28">
            <v>5</v>
          </cell>
        </row>
        <row r="29">
          <cell r="A29" t="str">
            <v>D03</v>
          </cell>
          <cell r="B29">
            <v>23</v>
          </cell>
          <cell r="C29" t="str">
            <v>Bradford B</v>
          </cell>
          <cell r="D29">
            <v>3</v>
          </cell>
        </row>
        <row r="30">
          <cell r="A30" t="str">
            <v>D04</v>
          </cell>
          <cell r="B30">
            <v>10</v>
          </cell>
          <cell r="C30" t="str">
            <v>Bath A</v>
          </cell>
          <cell r="D30">
            <v>10</v>
          </cell>
        </row>
        <row r="31">
          <cell r="A31" t="str">
            <v>D05</v>
          </cell>
          <cell r="B31">
            <v>15</v>
          </cell>
          <cell r="C31" t="str">
            <v>York B</v>
          </cell>
          <cell r="D31">
            <v>4</v>
          </cell>
        </row>
        <row r="32">
          <cell r="A32" t="str">
            <v>D06</v>
          </cell>
          <cell r="B32">
            <v>18</v>
          </cell>
          <cell r="C32" t="str">
            <v>Bradford A</v>
          </cell>
          <cell r="D32">
            <v>8</v>
          </cell>
        </row>
        <row r="33">
          <cell r="A33" t="str">
            <v>D07</v>
          </cell>
          <cell r="B33">
            <v>31</v>
          </cell>
          <cell r="C33" t="str">
            <v>ULU</v>
          </cell>
          <cell r="D33">
            <v>3</v>
          </cell>
        </row>
        <row r="34">
          <cell r="C34" t="str">
            <v>Warwick A</v>
          </cell>
          <cell r="D34">
            <v>15</v>
          </cell>
        </row>
      </sheetData>
      <sheetData sheetId="3">
        <row r="2">
          <cell r="A2" t="str">
            <v>Target</v>
          </cell>
          <cell r="B2" t="str">
            <v>Position</v>
          </cell>
        </row>
        <row r="4">
          <cell r="A4" t="str">
            <v>A01</v>
          </cell>
          <cell r="B4">
            <v>1</v>
          </cell>
        </row>
        <row r="5">
          <cell r="A5" t="str">
            <v>A02</v>
          </cell>
          <cell r="B5">
            <v>32</v>
          </cell>
        </row>
        <row r="8">
          <cell r="A8" t="str">
            <v>A03</v>
          </cell>
          <cell r="B8">
            <v>17</v>
          </cell>
        </row>
        <row r="9">
          <cell r="A9" t="str">
            <v>A04</v>
          </cell>
          <cell r="B9">
            <v>16</v>
          </cell>
        </row>
        <row r="10">
          <cell r="O10" t="str">
            <v>Edinburgh B</v>
          </cell>
          <cell r="P10">
            <v>17</v>
          </cell>
        </row>
        <row r="11">
          <cell r="A11" t="str">
            <v>A05</v>
          </cell>
          <cell r="B11">
            <v>9</v>
          </cell>
        </row>
        <row r="12">
          <cell r="A12" t="str">
            <v>A06</v>
          </cell>
          <cell r="B12">
            <v>24</v>
          </cell>
        </row>
        <row r="15">
          <cell r="A15" t="str">
            <v>A07</v>
          </cell>
          <cell r="B15">
            <v>25</v>
          </cell>
        </row>
        <row r="16">
          <cell r="A16" t="str">
            <v>A08</v>
          </cell>
          <cell r="B16">
            <v>8</v>
          </cell>
        </row>
        <row r="18">
          <cell r="A18" t="str">
            <v>B01</v>
          </cell>
          <cell r="B18">
            <v>5</v>
          </cell>
          <cell r="V18" t="str">
            <v>Exeter A</v>
          </cell>
        </row>
        <row r="19">
          <cell r="A19" t="str">
            <v>B02</v>
          </cell>
          <cell r="B19">
            <v>28</v>
          </cell>
          <cell r="V19" t="str">
            <v>Edinburgh B</v>
          </cell>
        </row>
        <row r="20">
          <cell r="V20" t="str">
            <v>Bath A</v>
          </cell>
        </row>
        <row r="21">
          <cell r="V21" t="str">
            <v>Cambridge A</v>
          </cell>
        </row>
        <row r="22">
          <cell r="A22" t="str">
            <v>B03</v>
          </cell>
          <cell r="B22">
            <v>21</v>
          </cell>
        </row>
        <row r="23">
          <cell r="A23" t="str">
            <v>B04</v>
          </cell>
          <cell r="B23">
            <v>12</v>
          </cell>
        </row>
        <row r="24">
          <cell r="P24">
            <v>13</v>
          </cell>
        </row>
        <row r="25">
          <cell r="A25" t="str">
            <v>B05</v>
          </cell>
          <cell r="B25">
            <v>13</v>
          </cell>
        </row>
        <row r="26">
          <cell r="A26" t="str">
            <v>B06</v>
          </cell>
          <cell r="B26">
            <v>20</v>
          </cell>
        </row>
        <row r="29">
          <cell r="A29" t="str">
            <v>B07</v>
          </cell>
          <cell r="B29">
            <v>29</v>
          </cell>
        </row>
        <row r="30">
          <cell r="A30" t="str">
            <v>B08</v>
          </cell>
          <cell r="B30">
            <v>4</v>
          </cell>
        </row>
        <row r="32">
          <cell r="A32" t="str">
            <v>C01</v>
          </cell>
          <cell r="B32">
            <v>3</v>
          </cell>
        </row>
        <row r="33">
          <cell r="A33" t="str">
            <v>C02</v>
          </cell>
          <cell r="B33">
            <v>30</v>
          </cell>
        </row>
        <row r="38">
          <cell r="O38" t="str">
            <v>Exeter A</v>
          </cell>
          <cell r="P38">
            <v>11</v>
          </cell>
        </row>
        <row r="45">
          <cell r="U45" t="str">
            <v>Cambridge A</v>
          </cell>
        </row>
        <row r="47">
          <cell r="U47" t="str">
            <v>Bath A</v>
          </cell>
        </row>
        <row r="52">
          <cell r="P52">
            <v>9</v>
          </cell>
        </row>
      </sheetData>
      <sheetData sheetId="4">
        <row r="2">
          <cell r="B2" t="str">
            <v>25 pixels = 1 metre</v>
          </cell>
        </row>
        <row r="5">
          <cell r="B5" t="str">
            <v>Spectator Gallery</v>
          </cell>
        </row>
      </sheetData>
      <sheetData sheetId="5">
        <row r="2">
          <cell r="A2" t="str">
            <v>Position</v>
          </cell>
        </row>
        <row r="3">
          <cell r="A3">
            <v>1</v>
          </cell>
          <cell r="B3" t="str">
            <v>Exeter A</v>
          </cell>
        </row>
        <row r="4">
          <cell r="A4">
            <v>2</v>
          </cell>
          <cell r="B4" t="str">
            <v>Edinburgh B</v>
          </cell>
        </row>
        <row r="5">
          <cell r="A5">
            <v>3</v>
          </cell>
          <cell r="B5" t="str">
            <v>Bath A</v>
          </cell>
        </row>
        <row r="6">
          <cell r="A6">
            <v>4</v>
          </cell>
          <cell r="B6" t="str">
            <v>Cambridge A</v>
          </cell>
        </row>
        <row r="7">
          <cell r="A7">
            <v>5</v>
          </cell>
          <cell r="B7" t="str">
            <v>Edinburgh A</v>
          </cell>
        </row>
        <row r="8">
          <cell r="A8">
            <v>6</v>
          </cell>
          <cell r="B8" t="str">
            <v>Warwick A</v>
          </cell>
        </row>
        <row r="9">
          <cell r="A9">
            <v>7</v>
          </cell>
          <cell r="B9" t="str">
            <v>Exeter B</v>
          </cell>
        </row>
        <row r="10">
          <cell r="A10">
            <v>8</v>
          </cell>
          <cell r="B10" t="str">
            <v>Loughborough  </v>
          </cell>
        </row>
        <row r="11">
          <cell r="A11">
            <v>9</v>
          </cell>
          <cell r="B11" t="str">
            <v>Imperial A</v>
          </cell>
        </row>
        <row r="12">
          <cell r="A12">
            <v>10</v>
          </cell>
          <cell r="B12" t="str">
            <v>Southampton  </v>
          </cell>
        </row>
        <row r="13">
          <cell r="A13">
            <v>11</v>
          </cell>
          <cell r="B13" t="str">
            <v>Cambridge B</v>
          </cell>
        </row>
        <row r="14">
          <cell r="A14">
            <v>12</v>
          </cell>
          <cell r="B14" t="str">
            <v>Lancaster A</v>
          </cell>
        </row>
        <row r="15">
          <cell r="A15">
            <v>13</v>
          </cell>
          <cell r="B15" t="str">
            <v>Durham A</v>
          </cell>
        </row>
        <row r="16">
          <cell r="A16">
            <v>14</v>
          </cell>
          <cell r="B16" t="str">
            <v>Bradford A</v>
          </cell>
        </row>
        <row r="17">
          <cell r="A17">
            <v>15</v>
          </cell>
          <cell r="B17" t="str">
            <v>Imperial B</v>
          </cell>
        </row>
        <row r="18">
          <cell r="A18">
            <v>16</v>
          </cell>
          <cell r="B18" t="str">
            <v>York A</v>
          </cell>
        </row>
        <row r="19">
          <cell r="A19">
            <v>17</v>
          </cell>
          <cell r="B19" t="str">
            <v>Birmingham A</v>
          </cell>
        </row>
        <row r="20">
          <cell r="A20">
            <v>18</v>
          </cell>
          <cell r="B20" t="str">
            <v>Warwick B</v>
          </cell>
        </row>
        <row r="21">
          <cell r="A21">
            <v>19</v>
          </cell>
          <cell r="B21" t="str">
            <v>Liverpool A</v>
          </cell>
        </row>
        <row r="22">
          <cell r="A22">
            <v>20</v>
          </cell>
          <cell r="B22" t="str">
            <v>Lancaster B</v>
          </cell>
        </row>
        <row r="23">
          <cell r="A23">
            <v>21</v>
          </cell>
          <cell r="B23" t="str">
            <v>Surrey </v>
          </cell>
        </row>
        <row r="24">
          <cell r="A24">
            <v>22</v>
          </cell>
          <cell r="B24" t="str">
            <v>Sheffield A</v>
          </cell>
        </row>
        <row r="25">
          <cell r="A25">
            <v>23</v>
          </cell>
          <cell r="B25" t="str">
            <v>Sheffield B</v>
          </cell>
        </row>
        <row r="26">
          <cell r="A26">
            <v>24</v>
          </cell>
          <cell r="B26" t="str">
            <v>Durham B</v>
          </cell>
        </row>
        <row r="27">
          <cell r="A27">
            <v>25</v>
          </cell>
          <cell r="B27" t="str">
            <v>Birmingham B</v>
          </cell>
        </row>
        <row r="28">
          <cell r="A28">
            <v>26</v>
          </cell>
          <cell r="B28" t="str">
            <v>York B</v>
          </cell>
        </row>
        <row r="29">
          <cell r="A29">
            <v>27</v>
          </cell>
          <cell r="B29" t="str">
            <v>Nottingham B</v>
          </cell>
        </row>
        <row r="30">
          <cell r="A30">
            <v>28</v>
          </cell>
          <cell r="B30" t="str">
            <v>Bath B</v>
          </cell>
        </row>
        <row r="31">
          <cell r="A31">
            <v>29</v>
          </cell>
          <cell r="B31" t="str">
            <v>Bradford B</v>
          </cell>
        </row>
        <row r="32">
          <cell r="A32">
            <v>30</v>
          </cell>
          <cell r="B32" t="str">
            <v>ULU</v>
          </cell>
        </row>
        <row r="33">
          <cell r="A33">
            <v>31</v>
          </cell>
          <cell r="B33" t="str">
            <v>Nottingham A</v>
          </cell>
        </row>
      </sheetData>
      <sheetData sheetId="6">
        <row r="6">
          <cell r="B6" t="str">
            <v>Admin Area / Scorers / Commentators</v>
          </cell>
        </row>
        <row r="15">
          <cell r="B15" t="str">
            <v>Shooting Line</v>
          </cell>
        </row>
        <row r="18">
          <cell r="B18" t="str">
            <v>3 Metre Line</v>
          </cell>
        </row>
      </sheetData>
      <sheetData sheetId="7">
        <row r="2">
          <cell r="A2" t="str">
            <v>Team</v>
          </cell>
          <cell r="B2" t="str">
            <v>Score</v>
          </cell>
        </row>
        <row r="3">
          <cell r="A3" t="str">
            <v>Liverpool B</v>
          </cell>
          <cell r="B3">
            <v>0</v>
          </cell>
        </row>
        <row r="4">
          <cell r="A4" t="str">
            <v>Surrey </v>
          </cell>
          <cell r="B4">
            <v>5</v>
          </cell>
        </row>
        <row r="5">
          <cell r="A5" t="str">
            <v>Lancaster B</v>
          </cell>
          <cell r="B5">
            <v>5</v>
          </cell>
        </row>
        <row r="6">
          <cell r="A6" t="str">
            <v>Liverpool A</v>
          </cell>
          <cell r="B6">
            <v>5</v>
          </cell>
        </row>
        <row r="7">
          <cell r="A7" t="str">
            <v>Durham B</v>
          </cell>
          <cell r="B7">
            <v>4</v>
          </cell>
        </row>
        <row r="8">
          <cell r="A8" t="str">
            <v>Birmingham A</v>
          </cell>
          <cell r="B8">
            <v>10</v>
          </cell>
        </row>
        <row r="9">
          <cell r="A9" t="str">
            <v>Nottingham A</v>
          </cell>
          <cell r="B9">
            <v>2</v>
          </cell>
        </row>
        <row r="10">
          <cell r="A10" t="str">
            <v>Sheffield B</v>
          </cell>
          <cell r="B10">
            <v>4</v>
          </cell>
        </row>
        <row r="11">
          <cell r="A11" t="str">
            <v>Nottingham B</v>
          </cell>
          <cell r="B11">
            <v>3</v>
          </cell>
        </row>
        <row r="12">
          <cell r="A12" t="str">
            <v>Warwick B</v>
          </cell>
          <cell r="B12">
            <v>6</v>
          </cell>
        </row>
        <row r="13">
          <cell r="A13" t="str">
            <v>Birmingham B</v>
          </cell>
          <cell r="B13">
            <v>4</v>
          </cell>
        </row>
        <row r="14">
          <cell r="A14" t="str">
            <v>Bath B</v>
          </cell>
          <cell r="B14">
            <v>3</v>
          </cell>
        </row>
        <row r="15">
          <cell r="A15" t="str">
            <v>Sheffield A</v>
          </cell>
          <cell r="B15">
            <v>5</v>
          </cell>
        </row>
        <row r="16">
          <cell r="A16" t="str">
            <v>Bradford B</v>
          </cell>
          <cell r="B16">
            <v>3</v>
          </cell>
        </row>
        <row r="17">
          <cell r="A17" t="str">
            <v>York B</v>
          </cell>
          <cell r="B17">
            <v>4</v>
          </cell>
        </row>
        <row r="18">
          <cell r="A18" t="str">
            <v>ULU</v>
          </cell>
          <cell r="B18">
            <v>3</v>
          </cell>
        </row>
        <row r="21">
          <cell r="A21" t="str">
            <v>DO NOT SORT</v>
          </cell>
        </row>
      </sheetData>
      <sheetData sheetId="8">
        <row r="2">
          <cell r="A2" t="str">
            <v>Team</v>
          </cell>
          <cell r="B2" t="str">
            <v>Score</v>
          </cell>
        </row>
        <row r="3">
          <cell r="A3" t="str">
            <v>Birmingham A</v>
          </cell>
          <cell r="B3">
            <v>10</v>
          </cell>
          <cell r="C3" t="str">
            <v>Imperial A</v>
          </cell>
          <cell r="D3">
            <v>6</v>
          </cell>
          <cell r="E3" t="str">
            <v>Edinburgh A</v>
          </cell>
          <cell r="F3">
            <v>11</v>
          </cell>
        </row>
        <row r="4">
          <cell r="A4" t="str">
            <v>Warwick B</v>
          </cell>
          <cell r="B4">
            <v>6</v>
          </cell>
          <cell r="C4" t="str">
            <v>Southampton  </v>
          </cell>
          <cell r="D4">
            <v>6</v>
          </cell>
          <cell r="E4" t="str">
            <v>Warwick A</v>
          </cell>
          <cell r="F4">
            <v>9</v>
          </cell>
        </row>
        <row r="5">
          <cell r="A5" t="str">
            <v>Liverpool A</v>
          </cell>
          <cell r="B5">
            <v>5</v>
          </cell>
          <cell r="C5" t="str">
            <v>Cambridge B</v>
          </cell>
          <cell r="D5">
            <v>6</v>
          </cell>
          <cell r="E5" t="str">
            <v>Exeter B</v>
          </cell>
          <cell r="F5">
            <v>8</v>
          </cell>
        </row>
        <row r="6">
          <cell r="A6" t="str">
            <v>Lancaster B</v>
          </cell>
          <cell r="B6">
            <v>5</v>
          </cell>
          <cell r="C6" t="str">
            <v>Lancaster A</v>
          </cell>
          <cell r="D6">
            <v>6</v>
          </cell>
          <cell r="E6" t="str">
            <v>Loughborough  </v>
          </cell>
          <cell r="F6">
            <v>7</v>
          </cell>
        </row>
        <row r="7">
          <cell r="A7" t="str">
            <v>Surrey </v>
          </cell>
          <cell r="B7">
            <v>5</v>
          </cell>
          <cell r="C7" t="str">
            <v>Durham A</v>
          </cell>
          <cell r="D7">
            <v>5</v>
          </cell>
        </row>
        <row r="8">
          <cell r="A8" t="str">
            <v>Sheffield A</v>
          </cell>
          <cell r="B8">
            <v>5</v>
          </cell>
          <cell r="C8" t="str">
            <v>Bradford A</v>
          </cell>
          <cell r="D8">
            <v>5</v>
          </cell>
        </row>
        <row r="9">
          <cell r="A9" t="str">
            <v>Sheffield B</v>
          </cell>
          <cell r="B9">
            <v>4</v>
          </cell>
          <cell r="C9" t="str">
            <v>Imperial B</v>
          </cell>
          <cell r="D9">
            <v>5</v>
          </cell>
        </row>
        <row r="10">
          <cell r="A10" t="str">
            <v>Durham B</v>
          </cell>
          <cell r="B10">
            <v>4</v>
          </cell>
          <cell r="C10" t="str">
            <v>York A</v>
          </cell>
          <cell r="D10">
            <v>3</v>
          </cell>
        </row>
        <row r="11">
          <cell r="A11" t="str">
            <v>Birmingham B</v>
          </cell>
          <cell r="B11">
            <v>4</v>
          </cell>
        </row>
        <row r="12">
          <cell r="A12" t="str">
            <v>York B</v>
          </cell>
          <cell r="B12">
            <v>4</v>
          </cell>
        </row>
        <row r="13">
          <cell r="A13" t="str">
            <v>Nottingham B</v>
          </cell>
          <cell r="B13">
            <v>3</v>
          </cell>
        </row>
        <row r="14">
          <cell r="A14" t="str">
            <v>Bath B</v>
          </cell>
          <cell r="B14">
            <v>3</v>
          </cell>
        </row>
        <row r="15">
          <cell r="A15" t="str">
            <v>Bradford B</v>
          </cell>
          <cell r="B15">
            <v>3</v>
          </cell>
        </row>
        <row r="16">
          <cell r="A16" t="str">
            <v>ULU</v>
          </cell>
          <cell r="B16">
            <v>3</v>
          </cell>
        </row>
        <row r="17">
          <cell r="A17" t="str">
            <v>Nottingham A</v>
          </cell>
          <cell r="B17">
            <v>2</v>
          </cell>
        </row>
        <row r="18">
          <cell r="A18" t="str">
            <v>Liverpool B</v>
          </cell>
          <cell r="B18">
            <v>0</v>
          </cell>
        </row>
        <row r="21">
          <cell r="A21" t="str">
            <v>Select column B to A and sort desending</v>
          </cell>
        </row>
      </sheetData>
      <sheetData sheetId="9">
        <row r="2">
          <cell r="A2" t="str">
            <v>A</v>
          </cell>
          <cell r="B2">
            <v>-1</v>
          </cell>
          <cell r="F2">
            <v>-1</v>
          </cell>
        </row>
        <row r="3">
          <cell r="A3" t="str">
            <v>Bath A</v>
          </cell>
          <cell r="B3">
            <v>8</v>
          </cell>
          <cell r="F3">
            <v>7</v>
          </cell>
        </row>
        <row r="4">
          <cell r="A4" t="str">
            <v>Bath B</v>
          </cell>
          <cell r="B4">
            <v>3</v>
          </cell>
          <cell r="F4">
            <v>3</v>
          </cell>
        </row>
        <row r="5">
          <cell r="A5" t="str">
            <v>Birmingham A</v>
          </cell>
          <cell r="B5">
            <v>2</v>
          </cell>
          <cell r="F5">
            <v>4</v>
          </cell>
        </row>
        <row r="6">
          <cell r="A6" t="str">
            <v>Birmingham B</v>
          </cell>
          <cell r="B6">
            <v>2</v>
          </cell>
          <cell r="F6">
            <v>2</v>
          </cell>
        </row>
        <row r="7">
          <cell r="A7" t="str">
            <v>Bradford A</v>
          </cell>
          <cell r="B7">
            <v>0</v>
          </cell>
          <cell r="F7">
            <v>5</v>
          </cell>
        </row>
        <row r="8">
          <cell r="A8" t="str">
            <v>Bradford B</v>
          </cell>
          <cell r="B8">
            <v>7</v>
          </cell>
          <cell r="F8">
            <v>2</v>
          </cell>
        </row>
        <row r="9">
          <cell r="A9" t="str">
            <v>Cambridge A</v>
          </cell>
          <cell r="B9">
            <v>9</v>
          </cell>
          <cell r="F9">
            <v>6</v>
          </cell>
        </row>
        <row r="10">
          <cell r="A10" t="str">
            <v>Cambridge B</v>
          </cell>
          <cell r="B10">
            <v>5</v>
          </cell>
          <cell r="F10">
            <v>8</v>
          </cell>
        </row>
        <row r="11">
          <cell r="A11" t="str">
            <v>Durham A</v>
          </cell>
          <cell r="B11">
            <v>3</v>
          </cell>
        </row>
        <row r="12">
          <cell r="A12" t="str">
            <v>Durham B</v>
          </cell>
          <cell r="B12">
            <v>0</v>
          </cell>
        </row>
        <row r="13">
          <cell r="A13" t="str">
            <v>Edinburgh A</v>
          </cell>
          <cell r="B13">
            <v>6</v>
          </cell>
        </row>
        <row r="14">
          <cell r="A14" t="str">
            <v>Edinburgh B</v>
          </cell>
          <cell r="B14">
            <v>13</v>
          </cell>
        </row>
        <row r="15">
          <cell r="A15" t="str">
            <v>Exeter A</v>
          </cell>
          <cell r="B15">
            <v>7</v>
          </cell>
        </row>
        <row r="16">
          <cell r="A16" t="str">
            <v>Exeter B</v>
          </cell>
          <cell r="B16">
            <v>8</v>
          </cell>
        </row>
        <row r="17">
          <cell r="A17" t="str">
            <v>Imperial A</v>
          </cell>
          <cell r="B17">
            <v>3</v>
          </cell>
        </row>
        <row r="18">
          <cell r="A18" t="str">
            <v>Imperial B</v>
          </cell>
          <cell r="B18">
            <v>0</v>
          </cell>
        </row>
        <row r="19">
          <cell r="A19" t="str">
            <v>Lancaster A</v>
          </cell>
          <cell r="B19">
            <v>4</v>
          </cell>
        </row>
        <row r="20">
          <cell r="A20" t="str">
            <v>Lancaster B</v>
          </cell>
          <cell r="B20">
            <v>6</v>
          </cell>
        </row>
        <row r="21">
          <cell r="A21" t="str">
            <v>Liverpool A</v>
          </cell>
          <cell r="B21">
            <v>7</v>
          </cell>
        </row>
        <row r="22">
          <cell r="A22" t="str">
            <v>Liverpool B</v>
          </cell>
          <cell r="B22">
            <v>0</v>
          </cell>
        </row>
        <row r="23">
          <cell r="A23" t="str">
            <v>Loughborough  </v>
          </cell>
          <cell r="B23">
            <v>1</v>
          </cell>
        </row>
        <row r="24">
          <cell r="A24" t="str">
            <v>Nottingham A</v>
          </cell>
          <cell r="B24">
            <v>4</v>
          </cell>
        </row>
        <row r="25">
          <cell r="A25" t="str">
            <v>Nottingham B</v>
          </cell>
          <cell r="B25">
            <v>8</v>
          </cell>
        </row>
        <row r="26">
          <cell r="A26" t="str">
            <v>Sheffield A</v>
          </cell>
          <cell r="B26">
            <v>6</v>
          </cell>
        </row>
        <row r="27">
          <cell r="A27" t="str">
            <v>Sheffield B</v>
          </cell>
          <cell r="B27">
            <v>5</v>
          </cell>
        </row>
        <row r="28">
          <cell r="A28" t="str">
            <v>Southampton  </v>
          </cell>
          <cell r="B28">
            <v>1</v>
          </cell>
        </row>
        <row r="29">
          <cell r="A29" t="str">
            <v>Surrey </v>
          </cell>
          <cell r="B29">
            <v>4</v>
          </cell>
        </row>
        <row r="30">
          <cell r="A30" t="str">
            <v>ULU</v>
          </cell>
          <cell r="B30">
            <v>1</v>
          </cell>
        </row>
        <row r="31">
          <cell r="A31" t="str">
            <v>Warwick A</v>
          </cell>
          <cell r="B31">
            <v>2</v>
          </cell>
        </row>
        <row r="32">
          <cell r="A32" t="str">
            <v>Warwick B</v>
          </cell>
          <cell r="B32">
            <v>9</v>
          </cell>
        </row>
        <row r="33">
          <cell r="A33" t="str">
            <v>York A</v>
          </cell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L8" sqref="L8"/>
    </sheetView>
  </sheetViews>
  <sheetFormatPr defaultColWidth="9.140625" defaultRowHeight="12.75"/>
  <cols>
    <col min="1" max="1" width="7.7109375" style="0" bestFit="1" customWidth="1"/>
    <col min="2" max="2" width="14.140625" style="0" bestFit="1" customWidth="1"/>
    <col min="3" max="3" width="10.8515625" style="0" bestFit="1" customWidth="1"/>
    <col min="4" max="4" width="4.00390625" style="0" bestFit="1" customWidth="1"/>
    <col min="5" max="5" width="4.421875" style="0" bestFit="1" customWidth="1"/>
    <col min="6" max="6" width="5.7109375" style="0" bestFit="1" customWidth="1"/>
  </cols>
  <sheetData>
    <row r="1" spans="1:6" ht="12.75">
      <c r="A1" s="62" t="s">
        <v>6</v>
      </c>
      <c r="B1" s="40" t="s">
        <v>74</v>
      </c>
      <c r="C1" s="40" t="s">
        <v>75</v>
      </c>
      <c r="D1" s="40" t="s">
        <v>174</v>
      </c>
      <c r="E1" s="40" t="s">
        <v>175</v>
      </c>
      <c r="F1" s="40" t="s">
        <v>177</v>
      </c>
    </row>
    <row r="2" spans="1:6" ht="12.75">
      <c r="A2" s="63">
        <v>1</v>
      </c>
      <c r="B2" s="41" t="s">
        <v>183</v>
      </c>
      <c r="C2" s="41" t="s">
        <v>111</v>
      </c>
      <c r="D2" s="42">
        <v>30</v>
      </c>
      <c r="E2" s="42">
        <v>5</v>
      </c>
      <c r="F2" s="43">
        <v>252</v>
      </c>
    </row>
    <row r="3" spans="1:6" ht="12.75">
      <c r="A3" s="63">
        <v>2</v>
      </c>
      <c r="B3" s="41" t="s">
        <v>193</v>
      </c>
      <c r="C3" s="41" t="s">
        <v>123</v>
      </c>
      <c r="D3" s="42">
        <v>30</v>
      </c>
      <c r="E3" s="42">
        <v>8</v>
      </c>
      <c r="F3" s="43">
        <v>226</v>
      </c>
    </row>
    <row r="4" spans="1:6" ht="12.75">
      <c r="A4" s="63">
        <v>3</v>
      </c>
      <c r="B4" s="41" t="s">
        <v>190</v>
      </c>
      <c r="C4" s="41" t="s">
        <v>117</v>
      </c>
      <c r="D4" s="42">
        <v>30</v>
      </c>
      <c r="E4" s="42">
        <v>0</v>
      </c>
      <c r="F4" s="43">
        <v>215</v>
      </c>
    </row>
    <row r="5" spans="1:6" ht="12.75">
      <c r="A5" s="63">
        <v>4</v>
      </c>
      <c r="B5" s="41" t="s">
        <v>196</v>
      </c>
      <c r="C5" s="41" t="s">
        <v>169</v>
      </c>
      <c r="D5" s="42">
        <v>30</v>
      </c>
      <c r="E5" s="42">
        <v>2</v>
      </c>
      <c r="F5" s="43">
        <v>205</v>
      </c>
    </row>
    <row r="6" spans="1:6" ht="12.75">
      <c r="A6" s="63">
        <v>5</v>
      </c>
      <c r="B6" s="41" t="s">
        <v>201</v>
      </c>
      <c r="C6" s="41" t="s">
        <v>165</v>
      </c>
      <c r="D6" s="42">
        <v>30</v>
      </c>
      <c r="E6" s="42">
        <v>2</v>
      </c>
      <c r="F6" s="43">
        <v>203</v>
      </c>
    </row>
    <row r="7" spans="1:6" ht="12.75">
      <c r="A7" s="63">
        <v>6</v>
      </c>
      <c r="B7" s="41" t="s">
        <v>205</v>
      </c>
      <c r="C7" s="41" t="s">
        <v>167</v>
      </c>
      <c r="D7" s="42">
        <v>30</v>
      </c>
      <c r="E7" s="42">
        <v>2</v>
      </c>
      <c r="F7" s="43">
        <v>161</v>
      </c>
    </row>
    <row r="8" spans="1:6" ht="12.75">
      <c r="A8" s="63">
        <v>7</v>
      </c>
      <c r="B8" s="41" t="s">
        <v>203</v>
      </c>
      <c r="C8" s="41" t="s">
        <v>159</v>
      </c>
      <c r="D8" s="42">
        <v>26</v>
      </c>
      <c r="E8" s="42">
        <v>0</v>
      </c>
      <c r="F8" s="43">
        <v>151</v>
      </c>
    </row>
    <row r="9" spans="1:6" ht="12.75">
      <c r="A9" s="63">
        <v>8</v>
      </c>
      <c r="B9" s="41" t="s">
        <v>202</v>
      </c>
      <c r="C9" s="41" t="s">
        <v>165</v>
      </c>
      <c r="D9" s="42">
        <v>27</v>
      </c>
      <c r="E9" s="42">
        <v>2</v>
      </c>
      <c r="F9" s="43">
        <v>149</v>
      </c>
    </row>
    <row r="10" spans="1:6" ht="12.75">
      <c r="A10" s="63">
        <v>9</v>
      </c>
      <c r="B10" s="41" t="s">
        <v>204</v>
      </c>
      <c r="C10" s="41" t="s">
        <v>154</v>
      </c>
      <c r="D10" s="42">
        <v>27</v>
      </c>
      <c r="E10" s="42">
        <v>0</v>
      </c>
      <c r="F10" s="43">
        <v>127</v>
      </c>
    </row>
    <row r="11" spans="1:6" ht="12.75">
      <c r="A11" s="63">
        <v>10</v>
      </c>
      <c r="B11" s="41" t="s">
        <v>200</v>
      </c>
      <c r="C11" s="41" t="s">
        <v>140</v>
      </c>
      <c r="D11" s="42">
        <v>23</v>
      </c>
      <c r="E11" s="42">
        <v>0</v>
      </c>
      <c r="F11" s="43">
        <v>113</v>
      </c>
    </row>
    <row r="12" spans="1:6" ht="12.75">
      <c r="A12" s="63">
        <v>11</v>
      </c>
      <c r="B12" s="41" t="s">
        <v>206</v>
      </c>
      <c r="C12" s="41" t="s">
        <v>173</v>
      </c>
      <c r="D12" s="42">
        <v>0</v>
      </c>
      <c r="E12" s="42">
        <v>0</v>
      </c>
      <c r="F12" s="4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13" sqref="H13"/>
    </sheetView>
  </sheetViews>
  <sheetFormatPr defaultColWidth="9.140625" defaultRowHeight="12.75"/>
  <cols>
    <col min="1" max="1" width="8.28125" style="64" bestFit="1" customWidth="1"/>
    <col min="2" max="2" width="17.421875" style="0" bestFit="1" customWidth="1"/>
    <col min="3" max="3" width="12.57421875" style="0" bestFit="1" customWidth="1"/>
    <col min="4" max="4" width="4.140625" style="0" bestFit="1" customWidth="1"/>
    <col min="5" max="5" width="5.00390625" style="0" bestFit="1" customWidth="1"/>
    <col min="6" max="6" width="5.7109375" style="0" bestFit="1" customWidth="1"/>
  </cols>
  <sheetData>
    <row r="1" spans="1:6" s="67" customFormat="1" ht="12.75">
      <c r="A1" s="65" t="s">
        <v>6</v>
      </c>
      <c r="B1" s="66" t="s">
        <v>74</v>
      </c>
      <c r="C1" s="66" t="s">
        <v>75</v>
      </c>
      <c r="D1" s="66" t="s">
        <v>174</v>
      </c>
      <c r="E1" s="66" t="s">
        <v>175</v>
      </c>
      <c r="F1" s="66" t="s">
        <v>177</v>
      </c>
    </row>
    <row r="2" spans="1:6" ht="12.75">
      <c r="A2" s="63">
        <v>1</v>
      </c>
      <c r="B2" s="41" t="s">
        <v>186</v>
      </c>
      <c r="C2" s="41" t="s">
        <v>125</v>
      </c>
      <c r="D2" s="42">
        <v>30</v>
      </c>
      <c r="E2" s="42">
        <v>19</v>
      </c>
      <c r="F2" s="43">
        <v>288</v>
      </c>
    </row>
    <row r="3" spans="1:6" ht="12.75">
      <c r="A3" s="63">
        <v>2</v>
      </c>
      <c r="B3" s="41" t="s">
        <v>178</v>
      </c>
      <c r="C3" s="41" t="s">
        <v>91</v>
      </c>
      <c r="D3" s="42">
        <v>30</v>
      </c>
      <c r="E3" s="42">
        <v>15</v>
      </c>
      <c r="F3" s="43">
        <v>276</v>
      </c>
    </row>
    <row r="4" spans="1:6" ht="12.75">
      <c r="A4" s="63">
        <v>3</v>
      </c>
      <c r="B4" s="41" t="s">
        <v>179</v>
      </c>
      <c r="C4" s="41" t="s">
        <v>91</v>
      </c>
      <c r="D4" s="42">
        <v>30</v>
      </c>
      <c r="E4" s="42">
        <v>10</v>
      </c>
      <c r="F4" s="43">
        <v>274</v>
      </c>
    </row>
    <row r="5" spans="1:6" ht="12.75">
      <c r="A5" s="63">
        <v>4</v>
      </c>
      <c r="B5" s="41" t="s">
        <v>189</v>
      </c>
      <c r="C5" s="41" t="s">
        <v>117</v>
      </c>
      <c r="D5" s="42">
        <v>30</v>
      </c>
      <c r="E5" s="42">
        <v>10</v>
      </c>
      <c r="F5" s="43">
        <v>264</v>
      </c>
    </row>
    <row r="6" spans="1:6" ht="12.75">
      <c r="A6" s="63">
        <v>5</v>
      </c>
      <c r="B6" s="41" t="s">
        <v>180</v>
      </c>
      <c r="C6" s="41" t="s">
        <v>79</v>
      </c>
      <c r="D6" s="42">
        <v>30</v>
      </c>
      <c r="E6" s="42">
        <v>5</v>
      </c>
      <c r="F6" s="43">
        <v>263</v>
      </c>
    </row>
    <row r="7" spans="1:6" ht="12.75">
      <c r="A7" s="63">
        <v>6</v>
      </c>
      <c r="B7" s="41" t="s">
        <v>192</v>
      </c>
      <c r="C7" s="41" t="s">
        <v>137</v>
      </c>
      <c r="D7" s="42">
        <v>30</v>
      </c>
      <c r="E7" s="42">
        <v>5</v>
      </c>
      <c r="F7" s="43">
        <v>262</v>
      </c>
    </row>
    <row r="8" spans="1:6" ht="12.75">
      <c r="A8" s="63">
        <v>7</v>
      </c>
      <c r="B8" s="41" t="s">
        <v>181</v>
      </c>
      <c r="C8" s="41" t="s">
        <v>83</v>
      </c>
      <c r="D8" s="42">
        <v>30</v>
      </c>
      <c r="E8" s="42">
        <v>9</v>
      </c>
      <c r="F8" s="43">
        <v>259</v>
      </c>
    </row>
    <row r="9" spans="1:6" ht="12.75">
      <c r="A9" s="63">
        <v>8</v>
      </c>
      <c r="B9" s="41" t="s">
        <v>184</v>
      </c>
      <c r="C9" s="41" t="s">
        <v>115</v>
      </c>
      <c r="D9" s="42">
        <v>30</v>
      </c>
      <c r="E9" s="42">
        <v>7</v>
      </c>
      <c r="F9" s="43">
        <v>254</v>
      </c>
    </row>
    <row r="10" spans="1:6" ht="12.75">
      <c r="A10" s="63">
        <v>9</v>
      </c>
      <c r="B10" s="41" t="s">
        <v>187</v>
      </c>
      <c r="C10" s="41" t="s">
        <v>96</v>
      </c>
      <c r="D10" s="42">
        <v>30</v>
      </c>
      <c r="E10" s="42">
        <v>2</v>
      </c>
      <c r="F10" s="43">
        <v>253</v>
      </c>
    </row>
    <row r="11" spans="1:6" ht="12.75">
      <c r="A11" s="63">
        <v>10</v>
      </c>
      <c r="B11" s="41" t="s">
        <v>183</v>
      </c>
      <c r="C11" s="41" t="s">
        <v>111</v>
      </c>
      <c r="D11" s="42">
        <v>30</v>
      </c>
      <c r="E11" s="42">
        <v>5</v>
      </c>
      <c r="F11" s="43">
        <v>252</v>
      </c>
    </row>
    <row r="12" spans="1:6" ht="12.75">
      <c r="A12" s="63">
        <v>11</v>
      </c>
      <c r="B12" s="41" t="s">
        <v>182</v>
      </c>
      <c r="C12" s="41" t="s">
        <v>77</v>
      </c>
      <c r="D12" s="42">
        <v>30</v>
      </c>
      <c r="E12" s="42">
        <v>6</v>
      </c>
      <c r="F12" s="43">
        <v>248</v>
      </c>
    </row>
    <row r="13" spans="1:6" ht="12.75">
      <c r="A13" s="63">
        <v>12</v>
      </c>
      <c r="B13" s="41" t="s">
        <v>197</v>
      </c>
      <c r="C13" s="41" t="s">
        <v>161</v>
      </c>
      <c r="D13" s="42">
        <v>30</v>
      </c>
      <c r="E13" s="42">
        <v>6</v>
      </c>
      <c r="F13" s="43">
        <v>242</v>
      </c>
    </row>
    <row r="14" spans="1:6" ht="12.75">
      <c r="A14" s="63">
        <v>13</v>
      </c>
      <c r="B14" s="41" t="s">
        <v>195</v>
      </c>
      <c r="C14" s="41" t="s">
        <v>169</v>
      </c>
      <c r="D14" s="42">
        <v>30</v>
      </c>
      <c r="E14" s="42">
        <v>4</v>
      </c>
      <c r="F14" s="43">
        <v>229</v>
      </c>
    </row>
    <row r="15" spans="1:6" ht="12.75">
      <c r="A15" s="63">
        <v>14</v>
      </c>
      <c r="B15" s="41" t="s">
        <v>198</v>
      </c>
      <c r="C15" s="41" t="s">
        <v>156</v>
      </c>
      <c r="D15" s="42">
        <v>30</v>
      </c>
      <c r="E15" s="42">
        <v>3</v>
      </c>
      <c r="F15" s="43">
        <v>229</v>
      </c>
    </row>
    <row r="16" spans="1:6" ht="12.75">
      <c r="A16" s="63">
        <v>15</v>
      </c>
      <c r="B16" s="41" t="s">
        <v>185</v>
      </c>
      <c r="C16" s="41" t="s">
        <v>93</v>
      </c>
      <c r="D16" s="42">
        <v>30</v>
      </c>
      <c r="E16" s="42">
        <v>2</v>
      </c>
      <c r="F16" s="43">
        <v>229</v>
      </c>
    </row>
    <row r="17" spans="1:6" ht="12.75">
      <c r="A17" s="63">
        <v>16</v>
      </c>
      <c r="B17" s="41" t="s">
        <v>191</v>
      </c>
      <c r="C17" s="41" t="s">
        <v>109</v>
      </c>
      <c r="D17" s="42">
        <v>30</v>
      </c>
      <c r="E17" s="42">
        <v>2</v>
      </c>
      <c r="F17" s="43">
        <v>228</v>
      </c>
    </row>
    <row r="18" spans="1:6" ht="12.75">
      <c r="A18" s="63">
        <v>17</v>
      </c>
      <c r="B18" s="41" t="s">
        <v>193</v>
      </c>
      <c r="C18" s="41" t="s">
        <v>123</v>
      </c>
      <c r="D18" s="42">
        <v>30</v>
      </c>
      <c r="E18" s="42">
        <v>8</v>
      </c>
      <c r="F18" s="43">
        <v>226</v>
      </c>
    </row>
    <row r="19" spans="1:6" ht="12.75">
      <c r="A19" s="63">
        <v>18</v>
      </c>
      <c r="B19" s="41" t="s">
        <v>188</v>
      </c>
      <c r="C19" s="41" t="s">
        <v>96</v>
      </c>
      <c r="D19" s="42">
        <v>29</v>
      </c>
      <c r="E19" s="42">
        <v>4</v>
      </c>
      <c r="F19" s="43">
        <v>218</v>
      </c>
    </row>
    <row r="20" spans="1:6" ht="12.75">
      <c r="A20" s="63">
        <v>19</v>
      </c>
      <c r="B20" s="41" t="s">
        <v>190</v>
      </c>
      <c r="C20" s="41" t="s">
        <v>117</v>
      </c>
      <c r="D20" s="42">
        <v>30</v>
      </c>
      <c r="E20" s="42">
        <v>0</v>
      </c>
      <c r="F20" s="43">
        <v>215</v>
      </c>
    </row>
    <row r="21" spans="1:6" ht="12.75">
      <c r="A21" s="63">
        <v>20</v>
      </c>
      <c r="B21" s="41" t="s">
        <v>196</v>
      </c>
      <c r="C21" s="41" t="s">
        <v>169</v>
      </c>
      <c r="D21" s="42">
        <v>30</v>
      </c>
      <c r="E21" s="42">
        <v>2</v>
      </c>
      <c r="F21" s="43">
        <v>205</v>
      </c>
    </row>
    <row r="22" spans="1:6" ht="12.75">
      <c r="A22" s="63">
        <v>21</v>
      </c>
      <c r="B22" s="41" t="s">
        <v>201</v>
      </c>
      <c r="C22" s="41" t="s">
        <v>165</v>
      </c>
      <c r="D22" s="42">
        <v>30</v>
      </c>
      <c r="E22" s="42">
        <v>2</v>
      </c>
      <c r="F22" s="43">
        <v>203</v>
      </c>
    </row>
    <row r="23" spans="1:6" ht="12.75">
      <c r="A23" s="63">
        <v>22</v>
      </c>
      <c r="B23" s="41" t="s">
        <v>194</v>
      </c>
      <c r="C23" s="41" t="s">
        <v>131</v>
      </c>
      <c r="D23" s="42">
        <v>30</v>
      </c>
      <c r="E23" s="42">
        <v>0</v>
      </c>
      <c r="F23" s="43">
        <v>192</v>
      </c>
    </row>
    <row r="24" spans="1:6" ht="12.75">
      <c r="A24" s="63">
        <v>23</v>
      </c>
      <c r="B24" s="41" t="s">
        <v>205</v>
      </c>
      <c r="C24" s="41" t="s">
        <v>167</v>
      </c>
      <c r="D24" s="42">
        <v>30</v>
      </c>
      <c r="E24" s="42">
        <v>2</v>
      </c>
      <c r="F24" s="43">
        <v>161</v>
      </c>
    </row>
    <row r="25" spans="1:6" ht="12.75">
      <c r="A25" s="63">
        <v>24</v>
      </c>
      <c r="B25" s="41" t="s">
        <v>203</v>
      </c>
      <c r="C25" s="41" t="s">
        <v>159</v>
      </c>
      <c r="D25" s="42">
        <v>26</v>
      </c>
      <c r="E25" s="42">
        <v>0</v>
      </c>
      <c r="F25" s="43">
        <v>151</v>
      </c>
    </row>
    <row r="26" spans="1:6" ht="12.75">
      <c r="A26" s="63">
        <v>25</v>
      </c>
      <c r="B26" s="41" t="s">
        <v>202</v>
      </c>
      <c r="C26" s="41" t="s">
        <v>165</v>
      </c>
      <c r="D26" s="42">
        <v>27</v>
      </c>
      <c r="E26" s="42">
        <v>2</v>
      </c>
      <c r="F26" s="43">
        <v>149</v>
      </c>
    </row>
    <row r="27" spans="1:6" ht="12.75">
      <c r="A27" s="63">
        <v>26</v>
      </c>
      <c r="B27" s="41" t="s">
        <v>199</v>
      </c>
      <c r="C27" s="41" t="s">
        <v>156</v>
      </c>
      <c r="D27" s="42">
        <v>25</v>
      </c>
      <c r="E27" s="42">
        <v>1</v>
      </c>
      <c r="F27" s="43">
        <v>146</v>
      </c>
    </row>
    <row r="28" spans="1:6" ht="12.75">
      <c r="A28" s="63">
        <v>27</v>
      </c>
      <c r="B28" s="41" t="s">
        <v>204</v>
      </c>
      <c r="C28" s="41" t="s">
        <v>154</v>
      </c>
      <c r="D28" s="42">
        <v>27</v>
      </c>
      <c r="E28" s="42">
        <v>0</v>
      </c>
      <c r="F28" s="43">
        <v>127</v>
      </c>
    </row>
    <row r="29" spans="1:6" ht="12.75">
      <c r="A29" s="63">
        <v>28</v>
      </c>
      <c r="B29" s="41" t="s">
        <v>200</v>
      </c>
      <c r="C29" s="41" t="s">
        <v>140</v>
      </c>
      <c r="D29" s="42">
        <v>23</v>
      </c>
      <c r="E29" s="42">
        <v>0</v>
      </c>
      <c r="F29" s="43">
        <v>113</v>
      </c>
    </row>
    <row r="30" spans="1:6" ht="12.75">
      <c r="A30" s="63">
        <v>29</v>
      </c>
      <c r="B30" s="41" t="s">
        <v>206</v>
      </c>
      <c r="C30" s="41" t="s">
        <v>173</v>
      </c>
      <c r="D30" s="42">
        <v>0</v>
      </c>
      <c r="E30" s="42">
        <v>0</v>
      </c>
      <c r="F30" s="4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95" customWidth="1"/>
    <col min="2" max="2" width="12.28125" style="53" bestFit="1" customWidth="1"/>
    <col min="3" max="3" width="12.57421875" style="53" bestFit="1" customWidth="1"/>
    <col min="4" max="4" width="4.00390625" style="53" bestFit="1" customWidth="1"/>
    <col min="5" max="5" width="4.421875" style="53" bestFit="1" customWidth="1"/>
    <col min="6" max="6" width="5.7109375" style="53" bestFit="1" customWidth="1"/>
  </cols>
  <sheetData>
    <row r="1" spans="1:6" s="67" customFormat="1" ht="12.75">
      <c r="A1" s="65" t="s">
        <v>6</v>
      </c>
      <c r="B1" s="96" t="s">
        <v>74</v>
      </c>
      <c r="C1" s="96" t="s">
        <v>75</v>
      </c>
      <c r="D1" s="96" t="s">
        <v>174</v>
      </c>
      <c r="E1" s="96" t="s">
        <v>175</v>
      </c>
      <c r="F1" s="96" t="s">
        <v>177</v>
      </c>
    </row>
    <row r="2" spans="1:6" ht="12.75">
      <c r="A2" s="63">
        <v>1</v>
      </c>
      <c r="B2" s="42" t="s">
        <v>92</v>
      </c>
      <c r="C2" s="42" t="s">
        <v>93</v>
      </c>
      <c r="D2" s="42">
        <v>30</v>
      </c>
      <c r="E2" s="42">
        <v>7</v>
      </c>
      <c r="F2" s="55">
        <v>262</v>
      </c>
    </row>
    <row r="3" spans="1:6" ht="12.75">
      <c r="A3" s="63">
        <v>2</v>
      </c>
      <c r="B3" s="42" t="s">
        <v>98</v>
      </c>
      <c r="C3" s="42" t="s">
        <v>99</v>
      </c>
      <c r="D3" s="42">
        <v>30</v>
      </c>
      <c r="E3" s="42">
        <v>7</v>
      </c>
      <c r="F3" s="55">
        <v>258</v>
      </c>
    </row>
    <row r="4" spans="1:6" ht="12.75">
      <c r="A4" s="63">
        <v>3</v>
      </c>
      <c r="B4" s="42" t="s">
        <v>129</v>
      </c>
      <c r="C4" s="42" t="s">
        <v>120</v>
      </c>
      <c r="D4" s="42">
        <v>30</v>
      </c>
      <c r="E4" s="42">
        <v>6</v>
      </c>
      <c r="F4" s="55">
        <v>240</v>
      </c>
    </row>
    <row r="5" spans="1:6" ht="12.75">
      <c r="A5" s="63">
        <v>4</v>
      </c>
      <c r="B5" s="42" t="s">
        <v>155</v>
      </c>
      <c r="C5" s="42" t="s">
        <v>156</v>
      </c>
      <c r="D5" s="42">
        <v>29</v>
      </c>
      <c r="E5" s="42">
        <v>1</v>
      </c>
      <c r="F5" s="55">
        <v>192</v>
      </c>
    </row>
    <row r="6" spans="1:6" ht="12.75">
      <c r="A6" s="63">
        <v>5</v>
      </c>
      <c r="B6" s="42" t="s">
        <v>157</v>
      </c>
      <c r="C6" s="42" t="s">
        <v>154</v>
      </c>
      <c r="D6" s="42">
        <v>29</v>
      </c>
      <c r="E6" s="42">
        <v>3</v>
      </c>
      <c r="F6" s="55">
        <v>190</v>
      </c>
    </row>
    <row r="7" spans="1:6" ht="12.75">
      <c r="A7" s="63">
        <v>6</v>
      </c>
      <c r="B7" s="42" t="s">
        <v>158</v>
      </c>
      <c r="C7" s="42" t="s">
        <v>159</v>
      </c>
      <c r="D7" s="42">
        <v>29</v>
      </c>
      <c r="E7" s="42">
        <v>1</v>
      </c>
      <c r="F7" s="55">
        <v>189</v>
      </c>
    </row>
    <row r="8" spans="1:6" ht="12.75">
      <c r="A8" s="63">
        <v>7</v>
      </c>
      <c r="B8" s="42" t="s">
        <v>162</v>
      </c>
      <c r="C8" s="42" t="s">
        <v>159</v>
      </c>
      <c r="D8" s="42">
        <v>30</v>
      </c>
      <c r="E8" s="42">
        <v>2</v>
      </c>
      <c r="F8" s="55">
        <v>187</v>
      </c>
    </row>
    <row r="9" spans="1:6" ht="12.75">
      <c r="A9" s="63">
        <v>8</v>
      </c>
      <c r="B9" s="42" t="s">
        <v>166</v>
      </c>
      <c r="C9" s="42" t="s">
        <v>167</v>
      </c>
      <c r="D9" s="42">
        <v>30</v>
      </c>
      <c r="E9" s="42">
        <v>0</v>
      </c>
      <c r="F9" s="55">
        <v>168</v>
      </c>
    </row>
    <row r="10" spans="1:6" ht="12.75">
      <c r="A10" s="63">
        <v>9</v>
      </c>
      <c r="B10" s="42" t="s">
        <v>171</v>
      </c>
      <c r="C10" s="42" t="s">
        <v>167</v>
      </c>
      <c r="D10" s="42">
        <v>22</v>
      </c>
      <c r="E10" s="42">
        <v>2</v>
      </c>
      <c r="F10" s="55">
        <v>101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3"/>
  <sheetViews>
    <sheetView workbookViewId="0" topLeftCell="A1">
      <selection activeCell="J15" sqref="J15"/>
    </sheetView>
  </sheetViews>
  <sheetFormatPr defaultColWidth="9.140625" defaultRowHeight="12.75"/>
  <cols>
    <col min="1" max="1" width="7.7109375" style="50" bestFit="1" customWidth="1"/>
    <col min="2" max="2" width="15.57421875" style="53" bestFit="1" customWidth="1"/>
    <col min="3" max="3" width="12.57421875" style="53" bestFit="1" customWidth="1"/>
    <col min="4" max="4" width="4.00390625" style="53" bestFit="1" customWidth="1"/>
    <col min="5" max="5" width="5.421875" style="53" bestFit="1" customWidth="1"/>
    <col min="6" max="6" width="5.00390625" style="53" bestFit="1" customWidth="1"/>
  </cols>
  <sheetData>
    <row r="1" spans="1:6" ht="12.75">
      <c r="A1" s="44" t="s">
        <v>6</v>
      </c>
      <c r="B1" s="51" t="s">
        <v>74</v>
      </c>
      <c r="C1" s="51" t="s">
        <v>75</v>
      </c>
      <c r="D1" s="51" t="s">
        <v>174</v>
      </c>
      <c r="E1" s="51" t="s">
        <v>176</v>
      </c>
      <c r="F1" s="51" t="s">
        <v>177</v>
      </c>
    </row>
    <row r="2" spans="1:6" ht="12.75">
      <c r="A2" s="45">
        <v>1</v>
      </c>
      <c r="B2" s="42" t="s">
        <v>76</v>
      </c>
      <c r="C2" s="42" t="s">
        <v>77</v>
      </c>
      <c r="D2" s="42">
        <v>30</v>
      </c>
      <c r="E2" s="42">
        <v>15</v>
      </c>
      <c r="F2" s="52">
        <v>277</v>
      </c>
    </row>
    <row r="3" spans="1:6" ht="12.75">
      <c r="A3" s="45">
        <v>2</v>
      </c>
      <c r="B3" s="42" t="s">
        <v>78</v>
      </c>
      <c r="C3" s="42" t="s">
        <v>79</v>
      </c>
      <c r="D3" s="42">
        <v>30</v>
      </c>
      <c r="E3" s="42">
        <v>10</v>
      </c>
      <c r="F3" s="52">
        <v>274</v>
      </c>
    </row>
    <row r="4" spans="1:6" ht="12.75">
      <c r="A4" s="45">
        <v>3</v>
      </c>
      <c r="B4" s="42" t="s">
        <v>80</v>
      </c>
      <c r="C4" s="42" t="s">
        <v>81</v>
      </c>
      <c r="D4" s="42">
        <v>30</v>
      </c>
      <c r="E4" s="42">
        <v>8</v>
      </c>
      <c r="F4" s="52">
        <v>271</v>
      </c>
    </row>
    <row r="5" spans="1:6" ht="12.75">
      <c r="A5" s="45">
        <v>4</v>
      </c>
      <c r="B5" s="42" t="s">
        <v>82</v>
      </c>
      <c r="C5" s="42" t="s">
        <v>83</v>
      </c>
      <c r="D5" s="42">
        <v>30</v>
      </c>
      <c r="E5" s="42">
        <v>9</v>
      </c>
      <c r="F5" s="52">
        <v>269</v>
      </c>
    </row>
    <row r="6" spans="1:6" ht="12.75">
      <c r="A6" s="45">
        <v>5</v>
      </c>
      <c r="B6" s="42" t="s">
        <v>84</v>
      </c>
      <c r="C6" s="42" t="s">
        <v>81</v>
      </c>
      <c r="D6" s="42">
        <v>30</v>
      </c>
      <c r="E6" s="42">
        <v>11</v>
      </c>
      <c r="F6" s="52">
        <v>268</v>
      </c>
    </row>
    <row r="7" spans="1:6" ht="12.75">
      <c r="A7" s="45">
        <v>6</v>
      </c>
      <c r="B7" s="42" t="s">
        <v>85</v>
      </c>
      <c r="C7" s="42" t="s">
        <v>86</v>
      </c>
      <c r="D7" s="42">
        <v>30</v>
      </c>
      <c r="E7" s="42">
        <v>12</v>
      </c>
      <c r="F7" s="52">
        <v>266</v>
      </c>
    </row>
    <row r="8" spans="1:6" ht="12.75">
      <c r="A8" s="45">
        <v>7</v>
      </c>
      <c r="B8" s="42" t="s">
        <v>87</v>
      </c>
      <c r="C8" s="42" t="s">
        <v>88</v>
      </c>
      <c r="D8" s="42">
        <v>30</v>
      </c>
      <c r="E8" s="42">
        <v>8</v>
      </c>
      <c r="F8" s="52">
        <v>265</v>
      </c>
    </row>
    <row r="9" spans="1:6" ht="12.75">
      <c r="A9" s="45">
        <v>8</v>
      </c>
      <c r="B9" s="42" t="s">
        <v>89</v>
      </c>
      <c r="C9" s="42" t="s">
        <v>81</v>
      </c>
      <c r="D9" s="42">
        <v>30</v>
      </c>
      <c r="E9" s="42">
        <v>10</v>
      </c>
      <c r="F9" s="52">
        <v>263</v>
      </c>
    </row>
    <row r="10" spans="1:6" ht="12.75">
      <c r="A10" s="45">
        <v>9</v>
      </c>
      <c r="B10" s="42" t="s">
        <v>90</v>
      </c>
      <c r="C10" s="42" t="s">
        <v>91</v>
      </c>
      <c r="D10" s="42">
        <v>30</v>
      </c>
      <c r="E10" s="42">
        <v>8</v>
      </c>
      <c r="F10" s="52">
        <v>263</v>
      </c>
    </row>
    <row r="11" spans="1:6" ht="12.75">
      <c r="A11" s="45">
        <v>10</v>
      </c>
      <c r="B11" s="42" t="s">
        <v>92</v>
      </c>
      <c r="C11" s="42" t="s">
        <v>93</v>
      </c>
      <c r="D11" s="42">
        <v>30</v>
      </c>
      <c r="E11" s="42">
        <v>7</v>
      </c>
      <c r="F11" s="52">
        <v>262</v>
      </c>
    </row>
    <row r="12" spans="1:6" ht="12.75">
      <c r="A12" s="45">
        <v>11</v>
      </c>
      <c r="B12" s="42" t="s">
        <v>94</v>
      </c>
      <c r="C12" s="42" t="s">
        <v>79</v>
      </c>
      <c r="D12" s="42">
        <v>30</v>
      </c>
      <c r="E12" s="42">
        <v>6</v>
      </c>
      <c r="F12" s="52">
        <v>262</v>
      </c>
    </row>
    <row r="13" spans="1:6" ht="12.75">
      <c r="A13" s="45">
        <v>12</v>
      </c>
      <c r="B13" s="42" t="s">
        <v>95</v>
      </c>
      <c r="C13" s="42" t="s">
        <v>96</v>
      </c>
      <c r="D13" s="42">
        <v>30</v>
      </c>
      <c r="E13" s="42">
        <v>8</v>
      </c>
      <c r="F13" s="52">
        <v>261</v>
      </c>
    </row>
    <row r="14" spans="1:6" ht="12.75">
      <c r="A14" s="45">
        <v>13</v>
      </c>
      <c r="B14" s="42" t="s">
        <v>97</v>
      </c>
      <c r="C14" s="42" t="s">
        <v>83</v>
      </c>
      <c r="D14" s="42">
        <v>30</v>
      </c>
      <c r="E14" s="42">
        <v>7</v>
      </c>
      <c r="F14" s="52">
        <v>259</v>
      </c>
    </row>
    <row r="15" spans="1:6" ht="12.75">
      <c r="A15" s="45">
        <v>14</v>
      </c>
      <c r="B15" s="42" t="s">
        <v>98</v>
      </c>
      <c r="C15" s="42" t="s">
        <v>99</v>
      </c>
      <c r="D15" s="42">
        <v>30</v>
      </c>
      <c r="E15" s="42">
        <v>7</v>
      </c>
      <c r="F15" s="52">
        <v>258</v>
      </c>
    </row>
    <row r="16" spans="1:6" ht="12.75">
      <c r="A16" s="45">
        <v>15</v>
      </c>
      <c r="B16" s="42" t="s">
        <v>100</v>
      </c>
      <c r="C16" s="42" t="s">
        <v>77</v>
      </c>
      <c r="D16" s="42">
        <v>30</v>
      </c>
      <c r="E16" s="42">
        <v>9</v>
      </c>
      <c r="F16" s="52">
        <v>257</v>
      </c>
    </row>
    <row r="17" spans="1:6" ht="12.75">
      <c r="A17" s="45">
        <v>16</v>
      </c>
      <c r="B17" s="42" t="s">
        <v>101</v>
      </c>
      <c r="C17" s="42" t="s">
        <v>102</v>
      </c>
      <c r="D17" s="42">
        <v>30</v>
      </c>
      <c r="E17" s="42">
        <v>8</v>
      </c>
      <c r="F17" s="52">
        <v>257</v>
      </c>
    </row>
    <row r="18" spans="1:6" ht="12.75">
      <c r="A18" s="45">
        <v>17</v>
      </c>
      <c r="B18" s="42" t="s">
        <v>103</v>
      </c>
      <c r="C18" s="42" t="s">
        <v>86</v>
      </c>
      <c r="D18" s="42">
        <v>30</v>
      </c>
      <c r="E18" s="42">
        <v>7</v>
      </c>
      <c r="F18" s="52">
        <v>257</v>
      </c>
    </row>
    <row r="19" spans="1:6" ht="12.75">
      <c r="A19" s="45">
        <v>18</v>
      </c>
      <c r="B19" s="42" t="s">
        <v>104</v>
      </c>
      <c r="C19" s="42" t="s">
        <v>105</v>
      </c>
      <c r="D19" s="42">
        <v>30</v>
      </c>
      <c r="E19" s="42">
        <v>5</v>
      </c>
      <c r="F19" s="52">
        <v>257</v>
      </c>
    </row>
    <row r="20" spans="1:6" ht="12.75">
      <c r="A20" s="45">
        <v>19</v>
      </c>
      <c r="B20" s="42" t="s">
        <v>106</v>
      </c>
      <c r="C20" s="42" t="s">
        <v>102</v>
      </c>
      <c r="D20" s="42">
        <v>30</v>
      </c>
      <c r="E20" s="42">
        <v>7</v>
      </c>
      <c r="F20" s="52">
        <v>255</v>
      </c>
    </row>
    <row r="21" spans="1:6" ht="12.75">
      <c r="A21" s="45">
        <v>20</v>
      </c>
      <c r="B21" s="42" t="s">
        <v>107</v>
      </c>
      <c r="C21" s="42" t="s">
        <v>93</v>
      </c>
      <c r="D21" s="42">
        <v>30</v>
      </c>
      <c r="E21" s="42">
        <v>4</v>
      </c>
      <c r="F21" s="52">
        <v>253</v>
      </c>
    </row>
    <row r="22" spans="1:6" ht="12.75">
      <c r="A22" s="45">
        <v>21</v>
      </c>
      <c r="B22" s="42" t="s">
        <v>108</v>
      </c>
      <c r="C22" s="42" t="s">
        <v>109</v>
      </c>
      <c r="D22" s="42">
        <v>30</v>
      </c>
      <c r="E22" s="42">
        <v>8</v>
      </c>
      <c r="F22" s="52">
        <v>252</v>
      </c>
    </row>
    <row r="23" spans="1:6" ht="12.75">
      <c r="A23" s="45">
        <v>22</v>
      </c>
      <c r="B23" s="42" t="s">
        <v>110</v>
      </c>
      <c r="C23" s="42" t="s">
        <v>111</v>
      </c>
      <c r="D23" s="42">
        <v>30</v>
      </c>
      <c r="E23" s="42">
        <v>6</v>
      </c>
      <c r="F23" s="52">
        <v>252</v>
      </c>
    </row>
    <row r="24" spans="1:6" ht="12.75">
      <c r="A24" s="45">
        <v>23</v>
      </c>
      <c r="B24" s="42" t="s">
        <v>112</v>
      </c>
      <c r="C24" s="42" t="s">
        <v>105</v>
      </c>
      <c r="D24" s="42">
        <v>30</v>
      </c>
      <c r="E24" s="42">
        <v>4</v>
      </c>
      <c r="F24" s="52">
        <v>251</v>
      </c>
    </row>
    <row r="25" spans="1:6" ht="12.75">
      <c r="A25" s="45">
        <v>24</v>
      </c>
      <c r="B25" s="42" t="s">
        <v>113</v>
      </c>
      <c r="C25" s="42" t="s">
        <v>105</v>
      </c>
      <c r="D25" s="42">
        <v>30</v>
      </c>
      <c r="E25" s="42">
        <v>3</v>
      </c>
      <c r="F25" s="52">
        <v>250</v>
      </c>
    </row>
    <row r="26" spans="1:6" ht="12.75">
      <c r="A26" s="45">
        <v>25</v>
      </c>
      <c r="B26" s="42" t="s">
        <v>114</v>
      </c>
      <c r="C26" s="42" t="s">
        <v>115</v>
      </c>
      <c r="D26" s="42">
        <v>30</v>
      </c>
      <c r="E26" s="42">
        <v>5</v>
      </c>
      <c r="F26" s="52">
        <v>249</v>
      </c>
    </row>
    <row r="27" spans="1:6" ht="12.75">
      <c r="A27" s="45">
        <v>26</v>
      </c>
      <c r="B27" s="42" t="s">
        <v>116</v>
      </c>
      <c r="C27" s="42" t="s">
        <v>117</v>
      </c>
      <c r="D27" s="42">
        <v>30</v>
      </c>
      <c r="E27" s="42">
        <v>5</v>
      </c>
      <c r="F27" s="52">
        <v>248</v>
      </c>
    </row>
    <row r="28" spans="1:6" ht="12.75">
      <c r="A28" s="45">
        <v>27</v>
      </c>
      <c r="B28" s="42" t="s">
        <v>118</v>
      </c>
      <c r="C28" s="42" t="s">
        <v>99</v>
      </c>
      <c r="D28" s="42">
        <v>30</v>
      </c>
      <c r="E28" s="42">
        <v>4</v>
      </c>
      <c r="F28" s="52">
        <v>247</v>
      </c>
    </row>
    <row r="29" spans="1:6" ht="12.75">
      <c r="A29" s="45">
        <v>28</v>
      </c>
      <c r="B29" s="42" t="s">
        <v>119</v>
      </c>
      <c r="C29" s="42" t="s">
        <v>120</v>
      </c>
      <c r="D29" s="42">
        <v>30</v>
      </c>
      <c r="E29" s="42">
        <v>5</v>
      </c>
      <c r="F29" s="52">
        <v>246</v>
      </c>
    </row>
    <row r="30" spans="1:6" ht="12.75">
      <c r="A30" s="45">
        <v>29</v>
      </c>
      <c r="B30" s="42" t="s">
        <v>121</v>
      </c>
      <c r="C30" s="42" t="s">
        <v>111</v>
      </c>
      <c r="D30" s="42">
        <v>30</v>
      </c>
      <c r="E30" s="42">
        <v>4</v>
      </c>
      <c r="F30" s="52">
        <v>245</v>
      </c>
    </row>
    <row r="31" spans="1:6" ht="12.75">
      <c r="A31" s="45">
        <v>30</v>
      </c>
      <c r="B31" s="42" t="s">
        <v>122</v>
      </c>
      <c r="C31" s="42" t="s">
        <v>123</v>
      </c>
      <c r="D31" s="42">
        <v>30</v>
      </c>
      <c r="E31" s="42">
        <v>5</v>
      </c>
      <c r="F31" s="52">
        <v>244</v>
      </c>
    </row>
    <row r="32" spans="1:6" ht="12.75">
      <c r="A32" s="45">
        <v>31</v>
      </c>
      <c r="B32" s="42" t="s">
        <v>124</v>
      </c>
      <c r="C32" s="42" t="s">
        <v>125</v>
      </c>
      <c r="D32" s="42">
        <v>30</v>
      </c>
      <c r="E32" s="42">
        <v>4</v>
      </c>
      <c r="F32" s="52">
        <v>244</v>
      </c>
    </row>
    <row r="33" spans="1:6" ht="12.75">
      <c r="A33" s="45">
        <v>32</v>
      </c>
      <c r="B33" s="42" t="s">
        <v>126</v>
      </c>
      <c r="C33" s="42" t="s">
        <v>86</v>
      </c>
      <c r="D33" s="42">
        <v>30</v>
      </c>
      <c r="E33" s="42">
        <v>6</v>
      </c>
      <c r="F33" s="52">
        <v>242</v>
      </c>
    </row>
    <row r="34" spans="1:6" ht="12.75">
      <c r="A34" s="45">
        <v>32</v>
      </c>
      <c r="B34" s="42" t="s">
        <v>127</v>
      </c>
      <c r="C34" s="42" t="s">
        <v>109</v>
      </c>
      <c r="D34" s="42">
        <v>30</v>
      </c>
      <c r="E34" s="42">
        <v>6</v>
      </c>
      <c r="F34" s="52">
        <v>242</v>
      </c>
    </row>
    <row r="35" spans="1:6" ht="12.75">
      <c r="A35" s="45">
        <v>34</v>
      </c>
      <c r="B35" s="42" t="s">
        <v>128</v>
      </c>
      <c r="C35" s="42" t="s">
        <v>115</v>
      </c>
      <c r="D35" s="42">
        <v>30</v>
      </c>
      <c r="E35" s="42">
        <v>4</v>
      </c>
      <c r="F35" s="52">
        <v>241</v>
      </c>
    </row>
    <row r="36" spans="1:6" ht="12.75">
      <c r="A36" s="45">
        <v>35</v>
      </c>
      <c r="B36" s="42" t="s">
        <v>129</v>
      </c>
      <c r="C36" s="42" t="s">
        <v>120</v>
      </c>
      <c r="D36" s="42">
        <v>30</v>
      </c>
      <c r="E36" s="42">
        <v>6</v>
      </c>
      <c r="F36" s="52">
        <v>240</v>
      </c>
    </row>
    <row r="37" spans="1:6" ht="12.75">
      <c r="A37" s="45">
        <v>36</v>
      </c>
      <c r="B37" s="42" t="s">
        <v>130</v>
      </c>
      <c r="C37" s="42" t="s">
        <v>131</v>
      </c>
      <c r="D37" s="42">
        <v>30</v>
      </c>
      <c r="E37" s="42">
        <v>5</v>
      </c>
      <c r="F37" s="52">
        <v>240</v>
      </c>
    </row>
    <row r="38" spans="1:6" ht="12.75">
      <c r="A38" s="45">
        <v>37</v>
      </c>
      <c r="B38" s="42" t="s">
        <v>132</v>
      </c>
      <c r="C38" s="42" t="s">
        <v>99</v>
      </c>
      <c r="D38" s="42">
        <v>30</v>
      </c>
      <c r="E38" s="42">
        <v>3</v>
      </c>
      <c r="F38" s="52">
        <v>240</v>
      </c>
    </row>
    <row r="39" spans="1:6" ht="12.75">
      <c r="A39" s="45">
        <v>38</v>
      </c>
      <c r="B39" s="42" t="s">
        <v>133</v>
      </c>
      <c r="C39" s="42" t="s">
        <v>134</v>
      </c>
      <c r="D39" s="42">
        <v>30</v>
      </c>
      <c r="E39" s="42">
        <v>4</v>
      </c>
      <c r="F39" s="52">
        <v>235</v>
      </c>
    </row>
    <row r="40" spans="1:6" ht="12.75">
      <c r="A40" s="45">
        <v>39</v>
      </c>
      <c r="B40" s="42" t="s">
        <v>135</v>
      </c>
      <c r="C40" s="42" t="s">
        <v>134</v>
      </c>
      <c r="D40" s="42">
        <v>30</v>
      </c>
      <c r="E40" s="42">
        <v>2</v>
      </c>
      <c r="F40" s="52">
        <v>234</v>
      </c>
    </row>
    <row r="41" spans="1:6" ht="12.75">
      <c r="A41" s="45">
        <v>40</v>
      </c>
      <c r="B41" s="42" t="s">
        <v>136</v>
      </c>
      <c r="C41" s="42" t="s">
        <v>137</v>
      </c>
      <c r="D41" s="42">
        <v>30</v>
      </c>
      <c r="E41" s="42">
        <v>5</v>
      </c>
      <c r="F41" s="52">
        <v>232</v>
      </c>
    </row>
    <row r="42" spans="1:6" ht="12.75">
      <c r="A42" s="45">
        <v>41</v>
      </c>
      <c r="B42" s="42" t="s">
        <v>138</v>
      </c>
      <c r="C42" s="42" t="s">
        <v>134</v>
      </c>
      <c r="D42" s="42">
        <v>30</v>
      </c>
      <c r="E42" s="42">
        <v>4</v>
      </c>
      <c r="F42" s="52">
        <v>231</v>
      </c>
    </row>
    <row r="43" spans="1:6" ht="12.75">
      <c r="A43" s="45">
        <v>42</v>
      </c>
      <c r="B43" s="42" t="s">
        <v>139</v>
      </c>
      <c r="C43" s="42" t="s">
        <v>140</v>
      </c>
      <c r="D43" s="42">
        <v>30</v>
      </c>
      <c r="E43" s="42">
        <v>4</v>
      </c>
      <c r="F43" s="52">
        <v>229</v>
      </c>
    </row>
    <row r="44" spans="1:6" ht="12.75">
      <c r="A44" s="45">
        <v>42</v>
      </c>
      <c r="B44" s="42" t="s">
        <v>141</v>
      </c>
      <c r="C44" s="42" t="s">
        <v>123</v>
      </c>
      <c r="D44" s="42">
        <v>30</v>
      </c>
      <c r="E44" s="42">
        <v>4</v>
      </c>
      <c r="F44" s="52">
        <v>229</v>
      </c>
    </row>
    <row r="45" spans="1:6" ht="12.75">
      <c r="A45" s="45">
        <v>44</v>
      </c>
      <c r="B45" s="42" t="s">
        <v>142</v>
      </c>
      <c r="C45" s="42" t="s">
        <v>143</v>
      </c>
      <c r="D45" s="42">
        <v>30</v>
      </c>
      <c r="E45" s="42">
        <v>3</v>
      </c>
      <c r="F45" s="52">
        <v>228</v>
      </c>
    </row>
    <row r="46" spans="1:6" ht="12.75">
      <c r="A46" s="45">
        <v>45</v>
      </c>
      <c r="B46" s="42" t="s">
        <v>144</v>
      </c>
      <c r="C46" s="42" t="s">
        <v>120</v>
      </c>
      <c r="D46" s="42">
        <v>30</v>
      </c>
      <c r="E46" s="42">
        <v>4</v>
      </c>
      <c r="F46" s="52">
        <v>220</v>
      </c>
    </row>
    <row r="47" spans="1:6" ht="12.75">
      <c r="A47" s="45">
        <v>46</v>
      </c>
      <c r="B47" s="42" t="s">
        <v>145</v>
      </c>
      <c r="C47" s="42" t="s">
        <v>143</v>
      </c>
      <c r="D47" s="42">
        <v>30</v>
      </c>
      <c r="E47" s="42">
        <v>3</v>
      </c>
      <c r="F47" s="52">
        <v>216</v>
      </c>
    </row>
    <row r="48" spans="1:6" ht="12.75">
      <c r="A48" s="45">
        <v>47</v>
      </c>
      <c r="B48" s="42" t="s">
        <v>146</v>
      </c>
      <c r="C48" s="42" t="s">
        <v>140</v>
      </c>
      <c r="D48" s="42">
        <v>30</v>
      </c>
      <c r="E48" s="42">
        <v>4</v>
      </c>
      <c r="F48" s="52">
        <v>214</v>
      </c>
    </row>
    <row r="49" spans="1:6" ht="12.75">
      <c r="A49" s="45">
        <v>48</v>
      </c>
      <c r="B49" s="42" t="s">
        <v>147</v>
      </c>
      <c r="C49" s="42" t="s">
        <v>88</v>
      </c>
      <c r="D49" s="42">
        <v>30</v>
      </c>
      <c r="E49" s="42">
        <v>4</v>
      </c>
      <c r="F49" s="52">
        <v>211</v>
      </c>
    </row>
    <row r="50" spans="1:6" ht="12.75">
      <c r="A50" s="45">
        <v>49</v>
      </c>
      <c r="B50" s="42" t="s">
        <v>148</v>
      </c>
      <c r="C50" s="42" t="s">
        <v>143</v>
      </c>
      <c r="D50" s="42">
        <v>30</v>
      </c>
      <c r="E50" s="42">
        <v>3</v>
      </c>
      <c r="F50" s="52">
        <v>211</v>
      </c>
    </row>
    <row r="51" spans="1:6" ht="12.75">
      <c r="A51" s="45">
        <v>50</v>
      </c>
      <c r="B51" s="42" t="s">
        <v>149</v>
      </c>
      <c r="C51" s="42" t="s">
        <v>125</v>
      </c>
      <c r="D51" s="42">
        <v>30</v>
      </c>
      <c r="E51" s="42">
        <v>2</v>
      </c>
      <c r="F51" s="52">
        <v>208</v>
      </c>
    </row>
    <row r="52" spans="1:6" ht="12.75">
      <c r="A52" s="45">
        <v>51</v>
      </c>
      <c r="B52" s="42" t="s">
        <v>150</v>
      </c>
      <c r="C52" s="42" t="s">
        <v>137</v>
      </c>
      <c r="D52" s="42">
        <v>30</v>
      </c>
      <c r="E52" s="42">
        <v>4</v>
      </c>
      <c r="F52" s="52">
        <v>207</v>
      </c>
    </row>
    <row r="53" spans="1:6" ht="12.75">
      <c r="A53" s="45">
        <v>52</v>
      </c>
      <c r="B53" s="42" t="s">
        <v>151</v>
      </c>
      <c r="C53" s="42" t="s">
        <v>102</v>
      </c>
      <c r="D53" s="42">
        <v>30</v>
      </c>
      <c r="E53" s="42">
        <v>1</v>
      </c>
      <c r="F53" s="52">
        <v>202</v>
      </c>
    </row>
    <row r="54" spans="1:6" ht="12.75">
      <c r="A54" s="45">
        <v>53</v>
      </c>
      <c r="B54" s="42" t="s">
        <v>152</v>
      </c>
      <c r="C54" s="42" t="s">
        <v>88</v>
      </c>
      <c r="D54" s="42">
        <v>29</v>
      </c>
      <c r="E54" s="42">
        <v>1</v>
      </c>
      <c r="F54" s="52">
        <v>200</v>
      </c>
    </row>
    <row r="55" spans="1:6" ht="12.75">
      <c r="A55" s="45">
        <v>54</v>
      </c>
      <c r="B55" s="42" t="s">
        <v>153</v>
      </c>
      <c r="C55" s="42" t="s">
        <v>154</v>
      </c>
      <c r="D55" s="42">
        <v>30</v>
      </c>
      <c r="E55" s="42">
        <v>2</v>
      </c>
      <c r="F55" s="52">
        <v>196</v>
      </c>
    </row>
    <row r="56" spans="1:6" ht="12.75">
      <c r="A56" s="45">
        <v>55</v>
      </c>
      <c r="B56" s="42" t="s">
        <v>155</v>
      </c>
      <c r="C56" s="42" t="s">
        <v>156</v>
      </c>
      <c r="D56" s="42">
        <v>29</v>
      </c>
      <c r="E56" s="42">
        <v>1</v>
      </c>
      <c r="F56" s="52">
        <v>192</v>
      </c>
    </row>
    <row r="57" spans="1:6" ht="12.75">
      <c r="A57" s="45">
        <v>56</v>
      </c>
      <c r="B57" s="42" t="s">
        <v>157</v>
      </c>
      <c r="C57" s="42" t="s">
        <v>154</v>
      </c>
      <c r="D57" s="42">
        <v>29</v>
      </c>
      <c r="E57" s="42">
        <v>3</v>
      </c>
      <c r="F57" s="52">
        <v>190</v>
      </c>
    </row>
    <row r="58" spans="1:6" ht="12.75">
      <c r="A58" s="45">
        <v>57</v>
      </c>
      <c r="B58" s="42" t="s">
        <v>158</v>
      </c>
      <c r="C58" s="42" t="s">
        <v>159</v>
      </c>
      <c r="D58" s="42">
        <v>29</v>
      </c>
      <c r="E58" s="42">
        <v>1</v>
      </c>
      <c r="F58" s="52">
        <v>189</v>
      </c>
    </row>
    <row r="59" spans="1:6" ht="12.75">
      <c r="A59" s="45">
        <v>58</v>
      </c>
      <c r="B59" s="42" t="s">
        <v>160</v>
      </c>
      <c r="C59" s="42" t="s">
        <v>161</v>
      </c>
      <c r="D59" s="42">
        <v>30</v>
      </c>
      <c r="E59" s="42">
        <v>0</v>
      </c>
      <c r="F59" s="52">
        <v>188</v>
      </c>
    </row>
    <row r="60" spans="1:6" ht="12.75">
      <c r="A60" s="45">
        <v>59</v>
      </c>
      <c r="B60" s="42" t="s">
        <v>162</v>
      </c>
      <c r="C60" s="42" t="s">
        <v>159</v>
      </c>
      <c r="D60" s="42">
        <v>30</v>
      </c>
      <c r="E60" s="42">
        <v>2</v>
      </c>
      <c r="F60" s="52">
        <v>187</v>
      </c>
    </row>
    <row r="61" spans="1:6" ht="12.75">
      <c r="A61" s="45">
        <v>60</v>
      </c>
      <c r="B61" s="42" t="s">
        <v>163</v>
      </c>
      <c r="C61" s="42" t="s">
        <v>131</v>
      </c>
      <c r="D61" s="42">
        <v>29</v>
      </c>
      <c r="E61" s="42">
        <v>3</v>
      </c>
      <c r="F61" s="52">
        <v>183</v>
      </c>
    </row>
    <row r="62" spans="1:6" ht="12.75">
      <c r="A62" s="45">
        <v>61</v>
      </c>
      <c r="B62" s="42" t="s">
        <v>164</v>
      </c>
      <c r="C62" s="42" t="s">
        <v>165</v>
      </c>
      <c r="D62" s="42">
        <v>30</v>
      </c>
      <c r="E62" s="42">
        <v>0</v>
      </c>
      <c r="F62" s="52">
        <v>177</v>
      </c>
    </row>
    <row r="63" spans="1:6" ht="12.75">
      <c r="A63" s="45">
        <v>62</v>
      </c>
      <c r="B63" s="42" t="s">
        <v>166</v>
      </c>
      <c r="C63" s="42" t="s">
        <v>167</v>
      </c>
      <c r="D63" s="42">
        <v>30</v>
      </c>
      <c r="E63" s="42">
        <v>0</v>
      </c>
      <c r="F63" s="52">
        <v>168</v>
      </c>
    </row>
    <row r="64" spans="1:6" ht="12.75">
      <c r="A64" s="45">
        <v>63</v>
      </c>
      <c r="B64" s="42" t="s">
        <v>168</v>
      </c>
      <c r="C64" s="42" t="s">
        <v>169</v>
      </c>
      <c r="D64" s="42">
        <v>25</v>
      </c>
      <c r="E64" s="42">
        <v>1</v>
      </c>
      <c r="F64" s="52">
        <v>157</v>
      </c>
    </row>
    <row r="65" spans="1:6" ht="12.75">
      <c r="A65" s="45">
        <v>64</v>
      </c>
      <c r="B65" s="42" t="s">
        <v>170</v>
      </c>
      <c r="C65" s="42" t="s">
        <v>161</v>
      </c>
      <c r="D65" s="42">
        <v>30</v>
      </c>
      <c r="E65" s="42">
        <v>1</v>
      </c>
      <c r="F65" s="52">
        <v>155</v>
      </c>
    </row>
    <row r="66" spans="1:6" ht="12.75">
      <c r="A66" s="45">
        <v>65</v>
      </c>
      <c r="B66" s="42" t="s">
        <v>171</v>
      </c>
      <c r="C66" s="42" t="s">
        <v>167</v>
      </c>
      <c r="D66" s="42">
        <v>22</v>
      </c>
      <c r="E66" s="42">
        <v>2</v>
      </c>
      <c r="F66" s="52">
        <v>101</v>
      </c>
    </row>
    <row r="67" spans="1:6" ht="12.75">
      <c r="A67" s="45">
        <v>66</v>
      </c>
      <c r="B67" s="42" t="s">
        <v>172</v>
      </c>
      <c r="C67" s="42" t="s">
        <v>173</v>
      </c>
      <c r="D67" s="42">
        <v>0</v>
      </c>
      <c r="E67" s="42">
        <v>0</v>
      </c>
      <c r="F67" s="52">
        <v>0</v>
      </c>
    </row>
    <row r="68" spans="1:6" ht="12.75">
      <c r="A68" s="45">
        <v>66</v>
      </c>
      <c r="B68" s="42" t="s">
        <v>170</v>
      </c>
      <c r="C68" s="42" t="s">
        <v>173</v>
      </c>
      <c r="D68" s="42">
        <v>0</v>
      </c>
      <c r="E68" s="42">
        <v>0</v>
      </c>
      <c r="F68" s="52">
        <v>0</v>
      </c>
    </row>
    <row r="69" ht="12.75">
      <c r="F69" s="54"/>
    </row>
    <row r="70" ht="12.75">
      <c r="F70" s="54"/>
    </row>
    <row r="71" ht="12.75">
      <c r="F71" s="54"/>
    </row>
    <row r="72" ht="12.75">
      <c r="F72" s="54"/>
    </row>
    <row r="73" ht="12.75">
      <c r="F73" s="54"/>
    </row>
    <row r="74" ht="12.75">
      <c r="F74" s="54"/>
    </row>
    <row r="75" ht="12.75">
      <c r="F75" s="54"/>
    </row>
    <row r="76" ht="12.75">
      <c r="F76" s="54"/>
    </row>
    <row r="77" ht="12.75">
      <c r="F77" s="54"/>
    </row>
    <row r="78" ht="12.75">
      <c r="F78" s="54"/>
    </row>
    <row r="79" ht="12.75">
      <c r="F79" s="54"/>
    </row>
    <row r="80" ht="12.75">
      <c r="F80" s="54"/>
    </row>
    <row r="81" ht="12.75">
      <c r="F81" s="54"/>
    </row>
    <row r="82" ht="12.75">
      <c r="F82" s="54"/>
    </row>
    <row r="83" ht="12.75">
      <c r="F83" s="54"/>
    </row>
    <row r="84" ht="12.75">
      <c r="F84" s="54"/>
    </row>
    <row r="85" ht="12.75">
      <c r="F85" s="54"/>
    </row>
    <row r="86" ht="12.75">
      <c r="F86" s="54"/>
    </row>
    <row r="87" ht="12.75">
      <c r="F87" s="54"/>
    </row>
    <row r="88" ht="12.75">
      <c r="F88" s="54"/>
    </row>
    <row r="89" ht="12.75">
      <c r="F89" s="54"/>
    </row>
    <row r="90" ht="12.75">
      <c r="F90" s="54"/>
    </row>
    <row r="91" ht="12.75">
      <c r="F91" s="54"/>
    </row>
    <row r="92" ht="12.75">
      <c r="F92" s="54"/>
    </row>
    <row r="93" ht="12.75">
      <c r="F93" s="54"/>
    </row>
    <row r="94" ht="12.75">
      <c r="F94" s="54"/>
    </row>
    <row r="95" ht="12.75">
      <c r="F95" s="54"/>
    </row>
    <row r="96" ht="12.75">
      <c r="F96" s="54"/>
    </row>
    <row r="97" ht="12.75">
      <c r="F97" s="54"/>
    </row>
    <row r="98" ht="12.75">
      <c r="F98" s="54"/>
    </row>
    <row r="99" ht="12.75">
      <c r="F99" s="54"/>
    </row>
    <row r="100" ht="12.75">
      <c r="F100" s="54"/>
    </row>
    <row r="101" ht="12.75">
      <c r="F101" s="54"/>
    </row>
    <row r="102" ht="12.75">
      <c r="F102" s="54"/>
    </row>
    <row r="103" ht="12.75">
      <c r="F103" s="54"/>
    </row>
    <row r="104" ht="12.75">
      <c r="F104" s="54"/>
    </row>
    <row r="105" ht="12.75">
      <c r="F105" s="54"/>
    </row>
    <row r="106" ht="12.75">
      <c r="F106" s="54"/>
    </row>
    <row r="107" ht="12.75">
      <c r="F107" s="54"/>
    </row>
    <row r="108" ht="12.75">
      <c r="F108" s="54"/>
    </row>
    <row r="109" ht="12.75">
      <c r="F109" s="54"/>
    </row>
    <row r="110" ht="12.75">
      <c r="F110" s="54"/>
    </row>
    <row r="111" ht="12.75">
      <c r="F111" s="54"/>
    </row>
    <row r="112" ht="12.75">
      <c r="F112" s="54"/>
    </row>
    <row r="113" ht="12.75">
      <c r="F113" s="54"/>
    </row>
    <row r="114" ht="12.75">
      <c r="F114" s="54"/>
    </row>
    <row r="115" ht="12.75">
      <c r="F115" s="54"/>
    </row>
    <row r="116" ht="12.75">
      <c r="F116" s="54"/>
    </row>
    <row r="117" ht="12.75">
      <c r="F117" s="54"/>
    </row>
    <row r="118" ht="12.75">
      <c r="F118" s="54"/>
    </row>
    <row r="119" ht="12.75">
      <c r="F119" s="54"/>
    </row>
    <row r="120" ht="12.75">
      <c r="F120" s="54"/>
    </row>
    <row r="121" ht="12.75">
      <c r="F121" s="54"/>
    </row>
    <row r="122" ht="12.75">
      <c r="F122" s="54"/>
    </row>
    <row r="123" ht="12.75">
      <c r="F123" s="54"/>
    </row>
    <row r="124" ht="12.75">
      <c r="F124" s="54"/>
    </row>
    <row r="125" ht="12.75">
      <c r="F125" s="54"/>
    </row>
    <row r="126" ht="12.75">
      <c r="F126" s="54"/>
    </row>
    <row r="127" ht="12.75">
      <c r="F127" s="54"/>
    </row>
    <row r="128" ht="12.75">
      <c r="F128" s="54"/>
    </row>
    <row r="129" ht="12.75">
      <c r="F129" s="54"/>
    </row>
    <row r="130" ht="12.75">
      <c r="F130" s="54"/>
    </row>
    <row r="131" ht="12.75">
      <c r="F131" s="54"/>
    </row>
    <row r="132" ht="12.75">
      <c r="F132" s="54"/>
    </row>
    <row r="133" ht="12.75">
      <c r="F133" s="54"/>
    </row>
    <row r="134" ht="12.75">
      <c r="F134" s="54"/>
    </row>
    <row r="135" ht="12.75">
      <c r="F135" s="54"/>
    </row>
    <row r="136" ht="12.75">
      <c r="F136" s="54"/>
    </row>
    <row r="137" ht="12.75">
      <c r="F137" s="54"/>
    </row>
    <row r="138" ht="12.75">
      <c r="F138" s="54"/>
    </row>
    <row r="139" ht="12.75">
      <c r="F139" s="54"/>
    </row>
    <row r="140" ht="12.75">
      <c r="F140" s="54"/>
    </row>
    <row r="141" ht="12.75">
      <c r="F141" s="54"/>
    </row>
    <row r="142" ht="12.75">
      <c r="F142" s="54"/>
    </row>
    <row r="143" ht="12.75">
      <c r="F143" s="54"/>
    </row>
    <row r="144" ht="12.75">
      <c r="F144" s="54"/>
    </row>
    <row r="145" ht="12.75">
      <c r="F145" s="54"/>
    </row>
    <row r="146" ht="12.75">
      <c r="F146" s="54"/>
    </row>
    <row r="147" ht="12.75">
      <c r="F147" s="54"/>
    </row>
    <row r="148" ht="12.75">
      <c r="F148" s="54"/>
    </row>
    <row r="149" ht="12.75">
      <c r="F149" s="54"/>
    </row>
    <row r="150" ht="12.75">
      <c r="F150" s="54"/>
    </row>
    <row r="151" ht="12.75">
      <c r="F151" s="54"/>
    </row>
    <row r="152" ht="12.75">
      <c r="F152" s="54"/>
    </row>
    <row r="153" ht="12.75">
      <c r="F153" s="54"/>
    </row>
    <row r="154" ht="12.75">
      <c r="F154" s="54"/>
    </row>
    <row r="155" ht="12.75">
      <c r="F155" s="54"/>
    </row>
    <row r="156" ht="12.75">
      <c r="F156" s="54"/>
    </row>
    <row r="157" ht="12.75">
      <c r="F157" s="54"/>
    </row>
    <row r="158" ht="12.75">
      <c r="F158" s="54"/>
    </row>
    <row r="159" ht="12.75">
      <c r="F159" s="54"/>
    </row>
    <row r="160" ht="12.75">
      <c r="F160" s="54"/>
    </row>
    <row r="161" ht="12.75">
      <c r="F161" s="54"/>
    </row>
    <row r="162" ht="12.75">
      <c r="F162" s="54"/>
    </row>
    <row r="163" ht="12.75">
      <c r="F163" s="54"/>
    </row>
    <row r="164" ht="12.75">
      <c r="F164" s="54"/>
    </row>
    <row r="165" ht="12.75">
      <c r="F165" s="54"/>
    </row>
    <row r="166" ht="12.75">
      <c r="F166" s="54"/>
    </row>
    <row r="167" ht="12.75">
      <c r="F167" s="54"/>
    </row>
    <row r="168" ht="12.75">
      <c r="F168" s="54"/>
    </row>
    <row r="169" ht="12.75">
      <c r="F169" s="54"/>
    </row>
    <row r="170" ht="12.75">
      <c r="F170" s="54"/>
    </row>
    <row r="171" ht="12.75">
      <c r="F171" s="54"/>
    </row>
    <row r="172" ht="12.75">
      <c r="F172" s="54"/>
    </row>
    <row r="173" ht="12.75">
      <c r="F173" s="54"/>
    </row>
    <row r="174" ht="12.75">
      <c r="F174" s="54"/>
    </row>
    <row r="175" ht="12.75">
      <c r="F175" s="54"/>
    </row>
    <row r="176" ht="12.75">
      <c r="F176" s="54"/>
    </row>
    <row r="177" ht="12.75">
      <c r="F177" s="54"/>
    </row>
    <row r="178" ht="12.75">
      <c r="F178" s="54"/>
    </row>
    <row r="179" ht="12.75">
      <c r="F179" s="54"/>
    </row>
    <row r="180" ht="12.75">
      <c r="F180" s="54"/>
    </row>
    <row r="181" ht="12.75">
      <c r="F181" s="54"/>
    </row>
    <row r="182" ht="12.75">
      <c r="F182" s="54"/>
    </row>
    <row r="183" ht="12.75">
      <c r="F183" s="54"/>
    </row>
    <row r="184" ht="12.75">
      <c r="F184" s="54"/>
    </row>
    <row r="185" ht="12.75">
      <c r="F185" s="54"/>
    </row>
    <row r="186" ht="12.75">
      <c r="F186" s="54"/>
    </row>
    <row r="187" ht="12.75">
      <c r="F187" s="54"/>
    </row>
    <row r="188" ht="12.75">
      <c r="F188" s="54"/>
    </row>
    <row r="189" ht="12.75">
      <c r="F189" s="54"/>
    </row>
    <row r="190" ht="12.75">
      <c r="F190" s="54"/>
    </row>
    <row r="191" ht="12.75">
      <c r="F191" s="54"/>
    </row>
    <row r="192" ht="12.75">
      <c r="F192" s="54"/>
    </row>
    <row r="193" ht="12.75">
      <c r="F193" s="54"/>
    </row>
    <row r="194" ht="12.75">
      <c r="F194" s="54"/>
    </row>
    <row r="195" ht="12.75">
      <c r="F195" s="54"/>
    </row>
    <row r="196" ht="12.75">
      <c r="F196" s="54"/>
    </row>
    <row r="197" ht="12.75">
      <c r="F197" s="54"/>
    </row>
    <row r="198" ht="12.75">
      <c r="F198" s="54"/>
    </row>
    <row r="199" ht="12.75">
      <c r="F199" s="54"/>
    </row>
    <row r="200" ht="12.75">
      <c r="F200" s="54"/>
    </row>
    <row r="201" ht="12.75">
      <c r="F201" s="54"/>
    </row>
    <row r="202" ht="12.75">
      <c r="F202" s="54"/>
    </row>
    <row r="203" ht="12.75">
      <c r="F203" s="54"/>
    </row>
    <row r="204" ht="12.75">
      <c r="F204" s="54"/>
    </row>
    <row r="205" ht="12.75">
      <c r="F205" s="54"/>
    </row>
    <row r="206" ht="12.75">
      <c r="F206" s="54"/>
    </row>
    <row r="207" ht="12.75">
      <c r="F207" s="54"/>
    </row>
    <row r="208" ht="12.75">
      <c r="F208" s="54"/>
    </row>
    <row r="209" ht="12.75">
      <c r="F209" s="54"/>
    </row>
    <row r="210" ht="12.75">
      <c r="F210" s="54"/>
    </row>
    <row r="211" ht="12.75">
      <c r="F211" s="54"/>
    </row>
    <row r="212" ht="12.75">
      <c r="F212" s="54"/>
    </row>
    <row r="213" ht="12.75">
      <c r="F213" s="54"/>
    </row>
    <row r="214" ht="12.75">
      <c r="F214" s="54"/>
    </row>
    <row r="215" ht="12.75">
      <c r="F215" s="54"/>
    </row>
    <row r="216" ht="12.75">
      <c r="F216" s="54"/>
    </row>
    <row r="217" ht="12.75">
      <c r="F217" s="54"/>
    </row>
    <row r="218" ht="12.75">
      <c r="F218" s="54"/>
    </row>
    <row r="219" ht="12.75">
      <c r="F219" s="54"/>
    </row>
    <row r="220" ht="12.75">
      <c r="F220" s="54"/>
    </row>
    <row r="221" ht="12.75">
      <c r="F221" s="54"/>
    </row>
    <row r="222" ht="12.75">
      <c r="F222" s="54"/>
    </row>
    <row r="223" ht="12.75">
      <c r="F223" s="54"/>
    </row>
    <row r="224" ht="12.75">
      <c r="F224" s="54"/>
    </row>
    <row r="225" ht="12.75">
      <c r="F225" s="54"/>
    </row>
    <row r="226" ht="12.75">
      <c r="F226" s="54"/>
    </row>
    <row r="227" ht="12.75">
      <c r="F227" s="54"/>
    </row>
    <row r="228" ht="12.75">
      <c r="F228" s="54"/>
    </row>
    <row r="229" ht="12.75">
      <c r="F229" s="54"/>
    </row>
    <row r="230" ht="12.75">
      <c r="F230" s="54"/>
    </row>
    <row r="231" ht="12.75">
      <c r="F231" s="54"/>
    </row>
    <row r="232" ht="12.75">
      <c r="F232" s="54"/>
    </row>
    <row r="233" ht="12.75">
      <c r="F233" s="54"/>
    </row>
    <row r="234" ht="12.75">
      <c r="F234" s="54"/>
    </row>
    <row r="235" ht="12.75">
      <c r="F235" s="54"/>
    </row>
    <row r="236" ht="12.75">
      <c r="F236" s="54"/>
    </row>
    <row r="237" ht="12.75">
      <c r="F237" s="54"/>
    </row>
    <row r="238" ht="12.75">
      <c r="F238" s="54"/>
    </row>
    <row r="239" ht="12.75">
      <c r="F239" s="54"/>
    </row>
    <row r="240" ht="12.75">
      <c r="F240" s="54"/>
    </row>
    <row r="241" ht="12.75">
      <c r="F241" s="54"/>
    </row>
    <row r="242" ht="12.75">
      <c r="F242" s="54"/>
    </row>
    <row r="243" ht="12.75">
      <c r="F243" s="54"/>
    </row>
    <row r="244" ht="12.75">
      <c r="F244" s="54"/>
    </row>
    <row r="245" ht="12.75">
      <c r="F245" s="54"/>
    </row>
    <row r="246" ht="12.75">
      <c r="F246" s="54"/>
    </row>
    <row r="247" ht="12.75">
      <c r="F247" s="54"/>
    </row>
    <row r="248" ht="12.75">
      <c r="F248" s="54"/>
    </row>
    <row r="249" ht="12.75">
      <c r="F249" s="54"/>
    </row>
    <row r="250" ht="12.75">
      <c r="F250" s="54"/>
    </row>
    <row r="251" ht="12.75">
      <c r="F251" s="54"/>
    </row>
    <row r="252" ht="12.75">
      <c r="F252" s="54"/>
    </row>
    <row r="253" ht="12.75">
      <c r="F253" s="54"/>
    </row>
    <row r="254" ht="12.75">
      <c r="F254" s="54"/>
    </row>
    <row r="255" ht="12.75">
      <c r="F255" s="54"/>
    </row>
    <row r="256" ht="12.75">
      <c r="F256" s="54"/>
    </row>
    <row r="257" ht="12.75">
      <c r="F257" s="54"/>
    </row>
    <row r="258" ht="12.75">
      <c r="F258" s="54"/>
    </row>
    <row r="259" ht="12.75">
      <c r="F259" s="54"/>
    </row>
    <row r="260" ht="12.75">
      <c r="F260" s="54"/>
    </row>
    <row r="261" ht="12.75">
      <c r="F261" s="54"/>
    </row>
    <row r="262" ht="12.75">
      <c r="F262" s="54"/>
    </row>
    <row r="263" ht="12.75">
      <c r="F263" s="54"/>
    </row>
    <row r="264" ht="12.75">
      <c r="F264" s="54"/>
    </row>
    <row r="265" ht="12.75">
      <c r="F265" s="54"/>
    </row>
    <row r="266" ht="12.75">
      <c r="F266" s="54"/>
    </row>
    <row r="267" ht="12.75">
      <c r="F267" s="54"/>
    </row>
    <row r="268" ht="12.75">
      <c r="F268" s="54"/>
    </row>
    <row r="269" ht="12.75">
      <c r="F269" s="54"/>
    </row>
    <row r="270" ht="12.75">
      <c r="F270" s="54"/>
    </row>
    <row r="271" ht="12.75">
      <c r="F271" s="54"/>
    </row>
    <row r="272" ht="12.75">
      <c r="F272" s="54"/>
    </row>
    <row r="273" ht="12.75">
      <c r="F273" s="54"/>
    </row>
    <row r="274" ht="12.75">
      <c r="F274" s="54"/>
    </row>
    <row r="275" ht="12.75">
      <c r="F275" s="54"/>
    </row>
    <row r="276" ht="12.75">
      <c r="F276" s="54"/>
    </row>
    <row r="277" ht="12.75">
      <c r="F277" s="54"/>
    </row>
    <row r="278" ht="12.75">
      <c r="F278" s="54"/>
    </row>
    <row r="279" ht="12.75">
      <c r="F279" s="54"/>
    </row>
    <row r="280" ht="12.75">
      <c r="F280" s="54"/>
    </row>
    <row r="281" ht="12.75">
      <c r="F281" s="54"/>
    </row>
    <row r="282" ht="12.75">
      <c r="F282" s="54"/>
    </row>
    <row r="283" ht="12.75">
      <c r="F283" s="54"/>
    </row>
    <row r="284" ht="12.75">
      <c r="F284" s="54"/>
    </row>
    <row r="285" ht="12.75">
      <c r="F285" s="54"/>
    </row>
    <row r="286" ht="12.75">
      <c r="F286" s="54"/>
    </row>
    <row r="287" ht="12.75">
      <c r="F287" s="54"/>
    </row>
    <row r="288" ht="12.75">
      <c r="F288" s="54"/>
    </row>
    <row r="289" ht="12.75">
      <c r="F289" s="54"/>
    </row>
    <row r="290" ht="12.75">
      <c r="F290" s="54"/>
    </row>
    <row r="291" ht="12.75">
      <c r="F291" s="54"/>
    </row>
    <row r="292" ht="12.75">
      <c r="F292" s="54"/>
    </row>
    <row r="293" ht="12.75">
      <c r="F293" s="54"/>
    </row>
    <row r="294" ht="12.75">
      <c r="F294" s="54"/>
    </row>
    <row r="295" ht="12.75">
      <c r="F295" s="54"/>
    </row>
    <row r="296" ht="12.75">
      <c r="F296" s="54"/>
    </row>
    <row r="297" ht="12.75">
      <c r="F297" s="54"/>
    </row>
    <row r="298" ht="12.75">
      <c r="F298" s="54"/>
    </row>
    <row r="299" ht="12.75">
      <c r="F299" s="54"/>
    </row>
    <row r="300" ht="12.75">
      <c r="F300" s="54"/>
    </row>
    <row r="301" ht="12.75">
      <c r="F301" s="54"/>
    </row>
    <row r="302" ht="12.75">
      <c r="F302" s="54"/>
    </row>
    <row r="303" ht="12.75">
      <c r="F303" s="54"/>
    </row>
    <row r="304" ht="12.75">
      <c r="F304" s="54"/>
    </row>
    <row r="305" ht="12.75">
      <c r="F305" s="54"/>
    </row>
    <row r="306" ht="12.75">
      <c r="F306" s="54"/>
    </row>
    <row r="307" ht="12.75">
      <c r="F307" s="54"/>
    </row>
    <row r="308" ht="12.75">
      <c r="F308" s="54"/>
    </row>
    <row r="309" ht="12.75">
      <c r="F309" s="54"/>
    </row>
    <row r="310" ht="12.75">
      <c r="F310" s="54"/>
    </row>
    <row r="311" ht="12.75">
      <c r="F311" s="54"/>
    </row>
    <row r="312" ht="12.75">
      <c r="F312" s="54"/>
    </row>
    <row r="313" ht="12.75">
      <c r="F313" s="54"/>
    </row>
    <row r="314" ht="12.75">
      <c r="F314" s="54"/>
    </row>
    <row r="315" ht="12.75">
      <c r="F315" s="54"/>
    </row>
    <row r="316" ht="12.75">
      <c r="F316" s="54"/>
    </row>
    <row r="317" ht="12.75">
      <c r="F317" s="54"/>
    </row>
    <row r="318" ht="12.75">
      <c r="F318" s="54"/>
    </row>
    <row r="319" ht="12.75">
      <c r="F319" s="54"/>
    </row>
    <row r="320" ht="12.75">
      <c r="F320" s="54"/>
    </row>
    <row r="321" ht="12.75">
      <c r="F321" s="54"/>
    </row>
    <row r="322" ht="12.75">
      <c r="F322" s="54"/>
    </row>
    <row r="323" ht="12.75">
      <c r="F323" s="54"/>
    </row>
    <row r="324" ht="12.75">
      <c r="F324" s="54"/>
    </row>
    <row r="325" ht="12.75">
      <c r="F325" s="54"/>
    </row>
    <row r="326" ht="12.75">
      <c r="F326" s="54"/>
    </row>
    <row r="327" ht="12.75">
      <c r="F327" s="54"/>
    </row>
    <row r="328" ht="12.75">
      <c r="F328" s="54"/>
    </row>
    <row r="329" ht="12.75">
      <c r="F329" s="54"/>
    </row>
    <row r="330" ht="12.75">
      <c r="F330" s="54"/>
    </row>
    <row r="331" ht="12.75">
      <c r="F331" s="54"/>
    </row>
    <row r="332" ht="12.75">
      <c r="F332" s="54"/>
    </row>
    <row r="333" ht="12.75">
      <c r="F333" s="54"/>
    </row>
    <row r="334" ht="12.75">
      <c r="F334" s="54"/>
    </row>
    <row r="335" ht="12.75">
      <c r="F335" s="54"/>
    </row>
    <row r="336" ht="12.75">
      <c r="F336" s="54"/>
    </row>
    <row r="337" ht="12.75">
      <c r="F337" s="54"/>
    </row>
    <row r="338" ht="12.75">
      <c r="F338" s="54"/>
    </row>
    <row r="339" ht="12.75">
      <c r="F339" s="54"/>
    </row>
    <row r="340" ht="12.75">
      <c r="F340" s="54"/>
    </row>
    <row r="341" ht="12.75">
      <c r="F341" s="54"/>
    </row>
    <row r="342" ht="12.75">
      <c r="F342" s="54"/>
    </row>
    <row r="343" ht="12.75">
      <c r="F343" s="54"/>
    </row>
    <row r="344" ht="12.75">
      <c r="F344" s="54"/>
    </row>
    <row r="345" ht="12.75">
      <c r="F345" s="54"/>
    </row>
    <row r="346" ht="12.75">
      <c r="F346" s="54"/>
    </row>
    <row r="347" ht="12.75">
      <c r="F347" s="54"/>
    </row>
    <row r="348" ht="12.75">
      <c r="F348" s="54"/>
    </row>
    <row r="349" ht="12.75">
      <c r="F349" s="54"/>
    </row>
    <row r="350" ht="12.75">
      <c r="F350" s="54"/>
    </row>
    <row r="351" ht="12.75">
      <c r="F351" s="54"/>
    </row>
    <row r="352" ht="12.75">
      <c r="F352" s="54"/>
    </row>
    <row r="353" ht="12.75">
      <c r="F353" s="54"/>
    </row>
    <row r="354" ht="12.75">
      <c r="F354" s="54"/>
    </row>
    <row r="355" ht="12.75">
      <c r="F355" s="54"/>
    </row>
    <row r="356" ht="12.75">
      <c r="F356" s="54"/>
    </row>
    <row r="357" ht="12.75">
      <c r="F357" s="54"/>
    </row>
    <row r="358" ht="12.75">
      <c r="F358" s="54"/>
    </row>
    <row r="359" ht="12.75">
      <c r="F359" s="54"/>
    </row>
    <row r="360" ht="12.75">
      <c r="F360" s="54"/>
    </row>
    <row r="361" ht="12.75">
      <c r="F361" s="54"/>
    </row>
    <row r="362" ht="12.75">
      <c r="F362" s="54"/>
    </row>
    <row r="363" ht="12.75">
      <c r="F363" s="54"/>
    </row>
    <row r="364" ht="12.75">
      <c r="F364" s="54"/>
    </row>
    <row r="365" ht="12.75">
      <c r="F365" s="54"/>
    </row>
    <row r="366" ht="12.75">
      <c r="F366" s="54"/>
    </row>
    <row r="367" ht="12.75">
      <c r="F367" s="54"/>
    </row>
    <row r="368" ht="12.75">
      <c r="F368" s="54"/>
    </row>
    <row r="369" ht="12.75">
      <c r="F369" s="54"/>
    </row>
    <row r="370" ht="12.75">
      <c r="F370" s="54"/>
    </row>
    <row r="371" ht="12.75">
      <c r="F371" s="54"/>
    </row>
    <row r="372" ht="12.75">
      <c r="F372" s="54"/>
    </row>
    <row r="373" ht="12.75">
      <c r="F373" s="54"/>
    </row>
    <row r="374" ht="12.75">
      <c r="F374" s="54"/>
    </row>
    <row r="375" ht="12.75">
      <c r="F375" s="54"/>
    </row>
    <row r="376" ht="12.75">
      <c r="F376" s="54"/>
    </row>
    <row r="377" ht="12.75">
      <c r="F377" s="54"/>
    </row>
    <row r="378" ht="12.75">
      <c r="F378" s="54"/>
    </row>
    <row r="379" ht="12.75">
      <c r="F379" s="54"/>
    </row>
    <row r="380" ht="12.75">
      <c r="F380" s="54"/>
    </row>
    <row r="381" ht="12.75">
      <c r="F381" s="54"/>
    </row>
    <row r="382" ht="12.75">
      <c r="F382" s="54"/>
    </row>
    <row r="383" ht="12.75">
      <c r="F383" s="54"/>
    </row>
    <row r="384" ht="12.75">
      <c r="F384" s="54"/>
    </row>
    <row r="385" ht="12.75">
      <c r="F385" s="54"/>
    </row>
    <row r="386" ht="12.75">
      <c r="F386" s="54"/>
    </row>
    <row r="387" ht="12.75">
      <c r="F387" s="54"/>
    </row>
    <row r="388" ht="12.75">
      <c r="F388" s="54"/>
    </row>
    <row r="389" ht="12.75">
      <c r="F389" s="54"/>
    </row>
    <row r="390" ht="12.75">
      <c r="F390" s="54"/>
    </row>
    <row r="391" ht="12.75">
      <c r="F391" s="54"/>
    </row>
    <row r="392" ht="12.75">
      <c r="F392" s="54"/>
    </row>
    <row r="393" ht="12.75">
      <c r="F393" s="54"/>
    </row>
    <row r="394" ht="12.75">
      <c r="F394" s="54"/>
    </row>
    <row r="395" ht="12.75">
      <c r="F395" s="54"/>
    </row>
    <row r="396" ht="12.75">
      <c r="F396" s="54"/>
    </row>
    <row r="397" ht="12.75">
      <c r="F397" s="54"/>
    </row>
    <row r="398" ht="12.75">
      <c r="F398" s="54"/>
    </row>
    <row r="399" ht="12.75">
      <c r="F399" s="54"/>
    </row>
    <row r="400" ht="12.75">
      <c r="F400" s="54"/>
    </row>
    <row r="401" ht="12.75">
      <c r="F401" s="54"/>
    </row>
    <row r="402" ht="12.75">
      <c r="F402" s="54"/>
    </row>
    <row r="403" ht="12.75">
      <c r="F403" s="54"/>
    </row>
    <row r="404" ht="12.75">
      <c r="F404" s="54"/>
    </row>
    <row r="405" ht="12.75">
      <c r="F405" s="54"/>
    </row>
    <row r="406" ht="12.75">
      <c r="F406" s="54"/>
    </row>
    <row r="407" ht="12.75">
      <c r="F407" s="54"/>
    </row>
    <row r="408" ht="12.75">
      <c r="F408" s="54"/>
    </row>
    <row r="409" ht="12.75">
      <c r="F409" s="54"/>
    </row>
    <row r="410" ht="12.75">
      <c r="F410" s="54"/>
    </row>
    <row r="411" ht="12.75">
      <c r="F411" s="54"/>
    </row>
    <row r="412" ht="12.75">
      <c r="F412" s="54"/>
    </row>
    <row r="413" ht="12.75">
      <c r="F413" s="54"/>
    </row>
    <row r="414" ht="12.75">
      <c r="F414" s="54"/>
    </row>
    <row r="415" ht="12.75">
      <c r="F415" s="54"/>
    </row>
    <row r="416" ht="12.75">
      <c r="F416" s="54"/>
    </row>
    <row r="417" ht="12.75">
      <c r="F417" s="54"/>
    </row>
    <row r="418" ht="12.75">
      <c r="F418" s="54"/>
    </row>
    <row r="419" ht="12.75">
      <c r="F419" s="54"/>
    </row>
    <row r="420" ht="12.75">
      <c r="F420" s="54"/>
    </row>
    <row r="421" ht="12.75">
      <c r="F421" s="54"/>
    </row>
    <row r="422" ht="12.75">
      <c r="F422" s="54"/>
    </row>
    <row r="423" ht="12.75">
      <c r="F423" s="54"/>
    </row>
    <row r="424" ht="12.75">
      <c r="F424" s="54"/>
    </row>
    <row r="425" ht="12.75">
      <c r="F425" s="54"/>
    </row>
    <row r="426" ht="12.75">
      <c r="F426" s="54"/>
    </row>
    <row r="427" ht="12.75">
      <c r="F427" s="54"/>
    </row>
    <row r="428" ht="12.75">
      <c r="F428" s="54"/>
    </row>
    <row r="429" ht="12.75">
      <c r="F429" s="54"/>
    </row>
    <row r="430" ht="12.75">
      <c r="F430" s="54"/>
    </row>
    <row r="431" ht="12.75">
      <c r="F431" s="54"/>
    </row>
    <row r="432" ht="12.75">
      <c r="F432" s="54"/>
    </row>
    <row r="433" ht="12.75">
      <c r="F433" s="54"/>
    </row>
    <row r="434" ht="12.75">
      <c r="F434" s="54"/>
    </row>
    <row r="435" ht="12.75">
      <c r="F435" s="54"/>
    </row>
    <row r="436" ht="12.75">
      <c r="F436" s="54"/>
    </row>
    <row r="437" ht="12.75">
      <c r="F437" s="54"/>
    </row>
    <row r="438" ht="12.75">
      <c r="F438" s="54"/>
    </row>
    <row r="439" ht="12.75">
      <c r="F439" s="54"/>
    </row>
    <row r="440" ht="12.75">
      <c r="F440" s="54"/>
    </row>
    <row r="441" ht="12.75">
      <c r="F441" s="54"/>
    </row>
    <row r="442" ht="12.75">
      <c r="F442" s="54"/>
    </row>
    <row r="443" ht="12.75">
      <c r="F443" s="54"/>
    </row>
    <row r="444" ht="12.75">
      <c r="F444" s="54"/>
    </row>
    <row r="445" ht="12.75">
      <c r="F445" s="54"/>
    </row>
    <row r="446" ht="12.75">
      <c r="F446" s="54"/>
    </row>
    <row r="447" ht="12.75">
      <c r="F447" s="54"/>
    </row>
    <row r="448" ht="12.75">
      <c r="F448" s="54"/>
    </row>
    <row r="449" ht="12.75">
      <c r="F449" s="54"/>
    </row>
    <row r="450" ht="12.75">
      <c r="F450" s="54"/>
    </row>
    <row r="451" ht="12.75">
      <c r="F451" s="54"/>
    </row>
    <row r="452" ht="12.75">
      <c r="F452" s="54"/>
    </row>
    <row r="453" ht="12.75">
      <c r="F453" s="54"/>
    </row>
    <row r="454" ht="12.75">
      <c r="F454" s="54"/>
    </row>
    <row r="455" ht="12.75">
      <c r="F455" s="54"/>
    </row>
    <row r="456" ht="12.75">
      <c r="F456" s="54"/>
    </row>
    <row r="457" ht="12.75">
      <c r="F457" s="54"/>
    </row>
    <row r="458" ht="12.75">
      <c r="F458" s="54"/>
    </row>
    <row r="459" ht="12.75">
      <c r="F459" s="54"/>
    </row>
    <row r="460" ht="12.75">
      <c r="F460" s="54"/>
    </row>
    <row r="461" ht="12.75">
      <c r="F461" s="54"/>
    </row>
    <row r="462" ht="12.75">
      <c r="F462" s="54"/>
    </row>
    <row r="463" ht="12.75">
      <c r="F463" s="54"/>
    </row>
    <row r="464" ht="12.75">
      <c r="F464" s="54"/>
    </row>
    <row r="465" ht="12.75">
      <c r="F465" s="54"/>
    </row>
    <row r="466" ht="12.75">
      <c r="F466" s="54"/>
    </row>
    <row r="467" ht="12.75">
      <c r="F467" s="54"/>
    </row>
    <row r="468" ht="12.75">
      <c r="F468" s="54"/>
    </row>
    <row r="469" ht="12.75">
      <c r="F469" s="54"/>
    </row>
    <row r="470" ht="12.75">
      <c r="F470" s="54"/>
    </row>
    <row r="471" ht="12.75">
      <c r="F471" s="54"/>
    </row>
    <row r="472" ht="12.75">
      <c r="F472" s="54"/>
    </row>
    <row r="473" ht="12.75">
      <c r="F473" s="54"/>
    </row>
    <row r="474" ht="12.75">
      <c r="F474" s="54"/>
    </row>
    <row r="475" ht="12.75">
      <c r="F475" s="54"/>
    </row>
    <row r="476" ht="12.75">
      <c r="F476" s="54"/>
    </row>
    <row r="477" ht="12.75">
      <c r="F477" s="54"/>
    </row>
    <row r="478" ht="12.75">
      <c r="F478" s="54"/>
    </row>
    <row r="479" ht="12.75">
      <c r="F479" s="54"/>
    </row>
    <row r="480" ht="12.75">
      <c r="F480" s="54"/>
    </row>
    <row r="481" ht="12.75">
      <c r="F481" s="54"/>
    </row>
    <row r="482" ht="12.75">
      <c r="F482" s="54"/>
    </row>
    <row r="483" ht="12.75">
      <c r="F483" s="54"/>
    </row>
    <row r="484" ht="12.75">
      <c r="F484" s="54"/>
    </row>
    <row r="485" ht="12.75">
      <c r="F485" s="54"/>
    </row>
    <row r="486" ht="12.75">
      <c r="F486" s="54"/>
    </row>
    <row r="487" ht="12.75">
      <c r="F487" s="54"/>
    </row>
    <row r="488" ht="12.75">
      <c r="F488" s="54"/>
    </row>
    <row r="489" ht="12.75">
      <c r="F489" s="54"/>
    </row>
    <row r="490" ht="12.75">
      <c r="F490" s="54"/>
    </row>
    <row r="491" ht="12.75">
      <c r="F491" s="54"/>
    </row>
    <row r="492" ht="12.75">
      <c r="F492" s="54"/>
    </row>
    <row r="493" ht="12.75">
      <c r="F493" s="54"/>
    </row>
    <row r="494" ht="12.75">
      <c r="F494" s="54"/>
    </row>
    <row r="495" ht="12.75">
      <c r="F495" s="54"/>
    </row>
    <row r="496" ht="12.75">
      <c r="F496" s="54"/>
    </row>
    <row r="497" ht="12.75">
      <c r="F497" s="54"/>
    </row>
    <row r="498" ht="12.75">
      <c r="F498" s="54"/>
    </row>
    <row r="499" ht="12.75">
      <c r="F499" s="54"/>
    </row>
    <row r="500" ht="12.75">
      <c r="F500" s="54"/>
    </row>
    <row r="501" ht="12.75">
      <c r="F501" s="54"/>
    </row>
    <row r="502" ht="12.75">
      <c r="F502" s="54"/>
    </row>
    <row r="503" ht="12.75">
      <c r="F503" s="54"/>
    </row>
    <row r="504" ht="12.75">
      <c r="F504" s="54"/>
    </row>
    <row r="505" ht="12.75">
      <c r="F505" s="54"/>
    </row>
    <row r="506" ht="12.75">
      <c r="F506" s="54"/>
    </row>
    <row r="507" ht="12.75">
      <c r="F507" s="54"/>
    </row>
    <row r="508" ht="12.75">
      <c r="F508" s="54"/>
    </row>
    <row r="509" ht="12.75">
      <c r="F509" s="54"/>
    </row>
    <row r="510" ht="12.75">
      <c r="F510" s="54"/>
    </row>
    <row r="511" ht="12.75">
      <c r="F511" s="54"/>
    </row>
    <row r="512" ht="12.75">
      <c r="F512" s="54"/>
    </row>
    <row r="513" ht="12.75">
      <c r="F513" s="54"/>
    </row>
    <row r="514" ht="12.75">
      <c r="F514" s="54"/>
    </row>
    <row r="515" ht="12.75">
      <c r="F515" s="54"/>
    </row>
    <row r="516" ht="12.75">
      <c r="F516" s="54"/>
    </row>
    <row r="517" ht="12.75">
      <c r="F517" s="54"/>
    </row>
    <row r="518" ht="12.75">
      <c r="F518" s="54"/>
    </row>
    <row r="519" ht="12.75">
      <c r="F519" s="54"/>
    </row>
    <row r="520" ht="12.75">
      <c r="F520" s="54"/>
    </row>
    <row r="521" ht="12.75">
      <c r="F521" s="54"/>
    </row>
    <row r="522" ht="12.75">
      <c r="F522" s="54"/>
    </row>
    <row r="523" ht="12.75">
      <c r="F523" s="54"/>
    </row>
    <row r="524" ht="12.75">
      <c r="F524" s="54"/>
    </row>
    <row r="525" ht="12.75">
      <c r="F525" s="54"/>
    </row>
    <row r="526" ht="12.75">
      <c r="F526" s="54"/>
    </row>
    <row r="527" ht="12.75">
      <c r="F527" s="54"/>
    </row>
    <row r="528" ht="12.75">
      <c r="F528" s="54"/>
    </row>
    <row r="529" ht="12.75">
      <c r="F529" s="54"/>
    </row>
    <row r="530" ht="12.75">
      <c r="F530" s="54"/>
    </row>
    <row r="531" ht="12.75">
      <c r="F531" s="54"/>
    </row>
    <row r="532" ht="12.75">
      <c r="F532" s="54"/>
    </row>
    <row r="533" ht="12.75">
      <c r="F533" s="54"/>
    </row>
    <row r="534" ht="12.75">
      <c r="F534" s="54"/>
    </row>
    <row r="535" ht="12.75">
      <c r="F535" s="54"/>
    </row>
    <row r="536" ht="12.75">
      <c r="F536" s="54"/>
    </row>
    <row r="537" ht="12.75">
      <c r="F537" s="54"/>
    </row>
    <row r="538" ht="12.75">
      <c r="F538" s="54"/>
    </row>
    <row r="539" ht="12.75">
      <c r="F539" s="54"/>
    </row>
    <row r="540" ht="12.75">
      <c r="F540" s="54"/>
    </row>
    <row r="541" ht="12.75">
      <c r="F541" s="54"/>
    </row>
    <row r="542" ht="12.75">
      <c r="F542" s="54"/>
    </row>
    <row r="543" ht="12.75">
      <c r="F543" s="54"/>
    </row>
    <row r="544" ht="12.75">
      <c r="F544" s="54"/>
    </row>
    <row r="545" ht="12.75">
      <c r="F545" s="54"/>
    </row>
    <row r="546" ht="12.75">
      <c r="F546" s="54"/>
    </row>
    <row r="547" ht="12.75">
      <c r="F547" s="54"/>
    </row>
    <row r="548" ht="12.75">
      <c r="F548" s="54"/>
    </row>
    <row r="549" ht="12.75">
      <c r="F549" s="54"/>
    </row>
    <row r="550" ht="12.75">
      <c r="F550" s="54"/>
    </row>
    <row r="551" ht="12.75">
      <c r="F551" s="54"/>
    </row>
    <row r="552" ht="12.75">
      <c r="F552" s="54"/>
    </row>
    <row r="553" ht="12.75">
      <c r="F553" s="54"/>
    </row>
    <row r="554" ht="12.75">
      <c r="F554" s="54"/>
    </row>
    <row r="555" ht="12.75">
      <c r="F555" s="54"/>
    </row>
    <row r="556" ht="12.75">
      <c r="F556" s="54"/>
    </row>
    <row r="557" ht="12.75">
      <c r="F557" s="54"/>
    </row>
    <row r="558" ht="12.75">
      <c r="F558" s="54"/>
    </row>
    <row r="559" ht="12.75">
      <c r="F559" s="54"/>
    </row>
    <row r="560" ht="12.75">
      <c r="F560" s="54"/>
    </row>
    <row r="561" ht="12.75">
      <c r="F561" s="54"/>
    </row>
    <row r="562" ht="12.75">
      <c r="F562" s="54"/>
    </row>
    <row r="563" ht="12.75">
      <c r="F563" s="54"/>
    </row>
    <row r="564" ht="12.75">
      <c r="F564" s="54"/>
    </row>
    <row r="565" ht="12.75">
      <c r="F565" s="54"/>
    </row>
    <row r="566" ht="12.75">
      <c r="F566" s="54"/>
    </row>
    <row r="567" ht="12.75">
      <c r="F567" s="54"/>
    </row>
    <row r="568" ht="12.75">
      <c r="F568" s="54"/>
    </row>
    <row r="569" ht="12.75">
      <c r="F569" s="54"/>
    </row>
    <row r="570" ht="12.75">
      <c r="F570" s="54"/>
    </row>
    <row r="571" ht="12.75">
      <c r="F571" s="54"/>
    </row>
    <row r="572" ht="12.75">
      <c r="F572" s="54"/>
    </row>
    <row r="573" ht="12.75">
      <c r="F573" s="54"/>
    </row>
    <row r="574" ht="12.75">
      <c r="F574" s="54"/>
    </row>
    <row r="575" ht="12.75">
      <c r="F575" s="54"/>
    </row>
    <row r="576" ht="12.75">
      <c r="F576" s="54"/>
    </row>
    <row r="577" ht="12.75">
      <c r="F577" s="54"/>
    </row>
    <row r="578" ht="12.75">
      <c r="F578" s="54"/>
    </row>
    <row r="579" ht="12.75">
      <c r="F579" s="54"/>
    </row>
    <row r="580" ht="12.75">
      <c r="F580" s="54"/>
    </row>
    <row r="581" ht="12.75">
      <c r="F581" s="54"/>
    </row>
    <row r="582" ht="12.75">
      <c r="F582" s="54"/>
    </row>
    <row r="583" ht="12.75">
      <c r="F583" s="54"/>
    </row>
    <row r="584" ht="12.75">
      <c r="F584" s="54"/>
    </row>
    <row r="585" ht="12.75">
      <c r="F585" s="54"/>
    </row>
    <row r="586" ht="12.75">
      <c r="F586" s="54"/>
    </row>
    <row r="587" ht="12.75">
      <c r="F587" s="54"/>
    </row>
    <row r="588" ht="12.75">
      <c r="F588" s="54"/>
    </row>
    <row r="589" ht="12.75">
      <c r="F589" s="54"/>
    </row>
    <row r="590" ht="12.75">
      <c r="F590" s="54"/>
    </row>
    <row r="591" ht="12.75">
      <c r="F591" s="54"/>
    </row>
    <row r="592" ht="12.75">
      <c r="F592" s="54"/>
    </row>
    <row r="593" ht="12.75">
      <c r="F593" s="5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I4" sqref="I4"/>
    </sheetView>
  </sheetViews>
  <sheetFormatPr defaultColWidth="9.140625" defaultRowHeight="12.75"/>
  <cols>
    <col min="1" max="1" width="7.421875" style="0" bestFit="1" customWidth="1"/>
    <col min="2" max="2" width="20.00390625" style="0" bestFit="1" customWidth="1"/>
    <col min="3" max="3" width="19.00390625" style="0" bestFit="1" customWidth="1"/>
    <col min="4" max="4" width="5.7109375" style="0" bestFit="1" customWidth="1"/>
    <col min="5" max="5" width="9.421875" style="0" bestFit="1" customWidth="1"/>
    <col min="6" max="6" width="10.140625" style="0" bestFit="1" customWidth="1"/>
    <col min="7" max="7" width="9.7109375" style="0" bestFit="1" customWidth="1"/>
  </cols>
  <sheetData>
    <row r="1" spans="1:7" ht="12.75">
      <c r="A1" s="40" t="s">
        <v>207</v>
      </c>
      <c r="B1" s="40" t="s">
        <v>75</v>
      </c>
      <c r="C1" s="40" t="s">
        <v>74</v>
      </c>
      <c r="D1" s="40" t="s">
        <v>177</v>
      </c>
      <c r="E1" s="40" t="s">
        <v>208</v>
      </c>
      <c r="F1" s="40" t="s">
        <v>209</v>
      </c>
      <c r="G1" s="40" t="s">
        <v>210</v>
      </c>
    </row>
    <row r="2" spans="1:7" ht="18.75">
      <c r="A2" s="56">
        <v>1</v>
      </c>
      <c r="B2" s="57" t="s">
        <v>91</v>
      </c>
      <c r="E2" s="60">
        <v>90</v>
      </c>
      <c r="F2" s="60">
        <v>33</v>
      </c>
      <c r="G2" s="61">
        <v>813</v>
      </c>
    </row>
    <row r="3" spans="3:4" ht="12.75">
      <c r="C3" s="58" t="s">
        <v>178</v>
      </c>
      <c r="D3" s="59">
        <v>276</v>
      </c>
    </row>
    <row r="4" spans="3:4" ht="12.75">
      <c r="C4" s="58" t="s">
        <v>179</v>
      </c>
      <c r="D4" s="59">
        <v>274</v>
      </c>
    </row>
    <row r="5" spans="3:4" ht="12.75">
      <c r="C5" s="58" t="s">
        <v>90</v>
      </c>
      <c r="D5" s="59">
        <v>263</v>
      </c>
    </row>
    <row r="6" spans="1:7" ht="18.75">
      <c r="A6" s="56">
        <v>2</v>
      </c>
      <c r="B6" s="57" t="s">
        <v>81</v>
      </c>
      <c r="E6" s="60">
        <v>90</v>
      </c>
      <c r="F6" s="60">
        <v>29</v>
      </c>
      <c r="G6" s="61">
        <v>802</v>
      </c>
    </row>
    <row r="7" spans="3:4" ht="12.75">
      <c r="C7" s="58" t="s">
        <v>80</v>
      </c>
      <c r="D7" s="59">
        <v>271</v>
      </c>
    </row>
    <row r="8" spans="3:4" ht="12.75">
      <c r="C8" s="58" t="s">
        <v>84</v>
      </c>
      <c r="D8" s="59">
        <v>268</v>
      </c>
    </row>
    <row r="9" spans="3:4" ht="12.75">
      <c r="C9" s="58" t="s">
        <v>89</v>
      </c>
      <c r="D9" s="59">
        <v>263</v>
      </c>
    </row>
    <row r="10" spans="1:7" ht="18.75">
      <c r="A10" s="56">
        <v>3</v>
      </c>
      <c r="B10" s="57" t="s">
        <v>79</v>
      </c>
      <c r="E10" s="60">
        <v>90</v>
      </c>
      <c r="F10" s="60">
        <v>21</v>
      </c>
      <c r="G10" s="61">
        <v>799</v>
      </c>
    </row>
    <row r="11" spans="3:4" ht="12.75">
      <c r="C11" s="58" t="s">
        <v>78</v>
      </c>
      <c r="D11" s="59">
        <v>274</v>
      </c>
    </row>
    <row r="12" spans="3:4" ht="12.75">
      <c r="C12" s="58" t="s">
        <v>180</v>
      </c>
      <c r="D12" s="59">
        <v>263</v>
      </c>
    </row>
    <row r="13" spans="3:4" ht="12.75">
      <c r="C13" s="58" t="s">
        <v>94</v>
      </c>
      <c r="D13" s="59">
        <v>262</v>
      </c>
    </row>
    <row r="14" spans="1:7" ht="18.75">
      <c r="A14" s="56">
        <v>4</v>
      </c>
      <c r="B14" s="57" t="s">
        <v>83</v>
      </c>
      <c r="E14" s="60">
        <v>90</v>
      </c>
      <c r="F14" s="60">
        <v>25</v>
      </c>
      <c r="G14" s="61">
        <v>787</v>
      </c>
    </row>
    <row r="15" spans="3:4" ht="12.75">
      <c r="C15" s="58" t="s">
        <v>82</v>
      </c>
      <c r="D15" s="59">
        <v>269</v>
      </c>
    </row>
    <row r="16" spans="3:4" ht="12.75">
      <c r="C16" s="58" t="s">
        <v>181</v>
      </c>
      <c r="D16" s="59">
        <v>259</v>
      </c>
    </row>
    <row r="17" spans="3:4" ht="12.75">
      <c r="C17" s="58" t="s">
        <v>97</v>
      </c>
      <c r="D17" s="59">
        <v>259</v>
      </c>
    </row>
    <row r="18" spans="1:7" ht="18.75">
      <c r="A18" s="56">
        <v>5</v>
      </c>
      <c r="B18" s="57" t="s">
        <v>77</v>
      </c>
      <c r="E18" s="60">
        <v>90</v>
      </c>
      <c r="F18" s="60">
        <v>30</v>
      </c>
      <c r="G18" s="61">
        <v>782</v>
      </c>
    </row>
    <row r="19" spans="3:4" ht="12.75">
      <c r="C19" s="58" t="s">
        <v>76</v>
      </c>
      <c r="D19" s="59">
        <v>277</v>
      </c>
    </row>
    <row r="20" spans="3:4" ht="12.75">
      <c r="C20" s="58" t="s">
        <v>100</v>
      </c>
      <c r="D20" s="59">
        <v>257</v>
      </c>
    </row>
    <row r="21" spans="3:4" ht="12.75">
      <c r="C21" s="58" t="s">
        <v>182</v>
      </c>
      <c r="D21" s="59">
        <v>248</v>
      </c>
    </row>
    <row r="22" spans="1:7" ht="18.75">
      <c r="A22" s="56">
        <v>6</v>
      </c>
      <c r="B22" s="57" t="s">
        <v>86</v>
      </c>
      <c r="E22" s="60">
        <v>90</v>
      </c>
      <c r="F22" s="60">
        <v>25</v>
      </c>
      <c r="G22" s="61">
        <v>765</v>
      </c>
    </row>
    <row r="23" spans="3:4" ht="12.75">
      <c r="C23" s="58" t="s">
        <v>85</v>
      </c>
      <c r="D23" s="59">
        <v>266</v>
      </c>
    </row>
    <row r="24" spans="3:4" ht="12.75">
      <c r="C24" s="58" t="s">
        <v>103</v>
      </c>
      <c r="D24" s="59">
        <v>257</v>
      </c>
    </row>
    <row r="25" spans="3:4" ht="12.75">
      <c r="C25" s="58" t="s">
        <v>126</v>
      </c>
      <c r="D25" s="59">
        <v>242</v>
      </c>
    </row>
    <row r="26" spans="1:7" ht="18.75">
      <c r="A26" s="56">
        <v>7</v>
      </c>
      <c r="B26" s="57" t="s">
        <v>105</v>
      </c>
      <c r="E26" s="60">
        <v>90</v>
      </c>
      <c r="F26" s="60">
        <v>12</v>
      </c>
      <c r="G26" s="61">
        <v>758</v>
      </c>
    </row>
    <row r="27" spans="3:4" ht="12.75">
      <c r="C27" s="58" t="s">
        <v>104</v>
      </c>
      <c r="D27" s="59">
        <v>257</v>
      </c>
    </row>
    <row r="28" spans="3:4" ht="12.75">
      <c r="C28" s="58" t="s">
        <v>112</v>
      </c>
      <c r="D28" s="59">
        <v>251</v>
      </c>
    </row>
    <row r="29" spans="3:4" ht="12.75">
      <c r="C29" s="58" t="s">
        <v>113</v>
      </c>
      <c r="D29" s="59">
        <v>250</v>
      </c>
    </row>
    <row r="30" spans="1:7" ht="18.75">
      <c r="A30" s="56">
        <v>8</v>
      </c>
      <c r="B30" s="57" t="s">
        <v>111</v>
      </c>
      <c r="E30" s="60">
        <v>90</v>
      </c>
      <c r="F30" s="60">
        <v>15</v>
      </c>
      <c r="G30" s="61">
        <v>749</v>
      </c>
    </row>
    <row r="31" spans="3:4" ht="12.75">
      <c r="C31" s="58" t="s">
        <v>110</v>
      </c>
      <c r="D31" s="59">
        <v>252</v>
      </c>
    </row>
    <row r="32" spans="3:4" ht="12.75">
      <c r="C32" s="58" t="s">
        <v>183</v>
      </c>
      <c r="D32" s="59">
        <v>252</v>
      </c>
    </row>
    <row r="33" spans="3:4" ht="12.75">
      <c r="C33" s="58" t="s">
        <v>121</v>
      </c>
      <c r="D33" s="59">
        <v>245</v>
      </c>
    </row>
    <row r="34" spans="1:7" ht="18.75">
      <c r="A34" s="56">
        <v>9</v>
      </c>
      <c r="B34" s="57" t="s">
        <v>99</v>
      </c>
      <c r="E34" s="60">
        <v>90</v>
      </c>
      <c r="F34" s="60">
        <v>14</v>
      </c>
      <c r="G34" s="61">
        <v>745</v>
      </c>
    </row>
    <row r="35" spans="3:4" ht="12.75">
      <c r="C35" s="58" t="s">
        <v>98</v>
      </c>
      <c r="D35" s="59">
        <v>258</v>
      </c>
    </row>
    <row r="36" spans="3:4" ht="12.75">
      <c r="C36" s="58" t="s">
        <v>118</v>
      </c>
      <c r="D36" s="59">
        <v>247</v>
      </c>
    </row>
    <row r="37" spans="3:4" ht="12.75">
      <c r="C37" s="58" t="s">
        <v>132</v>
      </c>
      <c r="D37" s="59">
        <v>240</v>
      </c>
    </row>
    <row r="38" spans="1:7" ht="18.75">
      <c r="A38" s="56">
        <v>10</v>
      </c>
      <c r="B38" s="57" t="s">
        <v>115</v>
      </c>
      <c r="E38" s="60">
        <v>90</v>
      </c>
      <c r="F38" s="60">
        <v>16</v>
      </c>
      <c r="G38" s="61">
        <v>744</v>
      </c>
    </row>
    <row r="39" spans="3:4" ht="12.75">
      <c r="C39" s="58" t="s">
        <v>184</v>
      </c>
      <c r="D39" s="59">
        <v>254</v>
      </c>
    </row>
    <row r="40" spans="3:4" ht="12.75">
      <c r="C40" s="58" t="s">
        <v>114</v>
      </c>
      <c r="D40" s="59">
        <v>249</v>
      </c>
    </row>
    <row r="41" spans="3:4" ht="12.75">
      <c r="C41" s="58" t="s">
        <v>128</v>
      </c>
      <c r="D41" s="59">
        <v>241</v>
      </c>
    </row>
    <row r="42" spans="1:7" ht="18.75">
      <c r="A42" s="56">
        <v>11</v>
      </c>
      <c r="B42" s="57" t="s">
        <v>93</v>
      </c>
      <c r="E42" s="60">
        <v>90</v>
      </c>
      <c r="F42" s="60">
        <v>13</v>
      </c>
      <c r="G42" s="61">
        <v>744</v>
      </c>
    </row>
    <row r="43" spans="3:4" ht="12.75">
      <c r="C43" s="58" t="s">
        <v>92</v>
      </c>
      <c r="D43" s="59">
        <v>262</v>
      </c>
    </row>
    <row r="44" spans="3:4" ht="12.75">
      <c r="C44" s="58" t="s">
        <v>107</v>
      </c>
      <c r="D44" s="59">
        <v>253</v>
      </c>
    </row>
    <row r="45" spans="3:4" ht="12.75">
      <c r="C45" s="58" t="s">
        <v>185</v>
      </c>
      <c r="D45" s="59">
        <v>229</v>
      </c>
    </row>
    <row r="46" spans="1:7" ht="18.75">
      <c r="A46" s="56">
        <v>12</v>
      </c>
      <c r="B46" s="57" t="s">
        <v>125</v>
      </c>
      <c r="E46" s="60">
        <v>90</v>
      </c>
      <c r="F46" s="60">
        <v>25</v>
      </c>
      <c r="G46" s="61">
        <v>740</v>
      </c>
    </row>
    <row r="47" spans="3:4" ht="12.75">
      <c r="C47" s="58" t="s">
        <v>186</v>
      </c>
      <c r="D47" s="59">
        <v>288</v>
      </c>
    </row>
    <row r="48" spans="3:4" ht="12.75">
      <c r="C48" s="58" t="s">
        <v>124</v>
      </c>
      <c r="D48" s="59">
        <v>244</v>
      </c>
    </row>
    <row r="49" spans="3:4" ht="12.75">
      <c r="C49" s="58" t="s">
        <v>149</v>
      </c>
      <c r="D49" s="59">
        <v>208</v>
      </c>
    </row>
    <row r="50" spans="1:7" ht="18.75">
      <c r="A50" s="56">
        <v>13</v>
      </c>
      <c r="B50" s="57" t="s">
        <v>96</v>
      </c>
      <c r="E50" s="60">
        <v>89</v>
      </c>
      <c r="F50" s="60">
        <v>14</v>
      </c>
      <c r="G50" s="61">
        <v>732</v>
      </c>
    </row>
    <row r="51" spans="3:4" ht="12.75">
      <c r="C51" s="58" t="s">
        <v>95</v>
      </c>
      <c r="D51" s="59">
        <v>261</v>
      </c>
    </row>
    <row r="52" spans="3:4" ht="12.75">
      <c r="C52" s="58" t="s">
        <v>187</v>
      </c>
      <c r="D52" s="59">
        <v>253</v>
      </c>
    </row>
    <row r="53" spans="3:4" ht="12.75">
      <c r="C53" s="58" t="s">
        <v>188</v>
      </c>
      <c r="D53" s="59">
        <v>218</v>
      </c>
    </row>
    <row r="54" spans="1:7" ht="18.75">
      <c r="A54" s="56">
        <v>14</v>
      </c>
      <c r="B54" s="57" t="s">
        <v>117</v>
      </c>
      <c r="E54" s="60">
        <v>90</v>
      </c>
      <c r="F54" s="60">
        <v>15</v>
      </c>
      <c r="G54" s="61">
        <v>727</v>
      </c>
    </row>
    <row r="55" spans="3:4" ht="12.75">
      <c r="C55" s="58" t="s">
        <v>189</v>
      </c>
      <c r="D55" s="59">
        <v>264</v>
      </c>
    </row>
    <row r="56" spans="3:4" ht="12.75">
      <c r="C56" s="58" t="s">
        <v>116</v>
      </c>
      <c r="D56" s="59">
        <v>248</v>
      </c>
    </row>
    <row r="57" spans="3:4" ht="12.75">
      <c r="C57" s="58" t="s">
        <v>190</v>
      </c>
      <c r="D57" s="59">
        <v>215</v>
      </c>
    </row>
    <row r="58" spans="1:7" ht="18.75">
      <c r="A58" s="56">
        <v>15</v>
      </c>
      <c r="B58" s="57" t="s">
        <v>109</v>
      </c>
      <c r="E58" s="60">
        <v>90</v>
      </c>
      <c r="F58" s="60">
        <v>16</v>
      </c>
      <c r="G58" s="61">
        <v>722</v>
      </c>
    </row>
    <row r="59" spans="3:4" ht="12.75">
      <c r="C59" s="58" t="s">
        <v>108</v>
      </c>
      <c r="D59" s="59">
        <v>252</v>
      </c>
    </row>
    <row r="60" spans="3:4" ht="12.75">
      <c r="C60" s="58" t="s">
        <v>127</v>
      </c>
      <c r="D60" s="59">
        <v>242</v>
      </c>
    </row>
    <row r="61" spans="3:4" ht="12.75">
      <c r="C61" s="58" t="s">
        <v>191</v>
      </c>
      <c r="D61" s="59">
        <v>228</v>
      </c>
    </row>
    <row r="62" spans="1:7" ht="18.75">
      <c r="A62" s="56">
        <v>16</v>
      </c>
      <c r="B62" s="57" t="s">
        <v>102</v>
      </c>
      <c r="E62" s="60">
        <v>90</v>
      </c>
      <c r="F62" s="60">
        <v>16</v>
      </c>
      <c r="G62" s="61">
        <v>714</v>
      </c>
    </row>
    <row r="63" spans="3:4" ht="12.75">
      <c r="C63" s="58" t="s">
        <v>101</v>
      </c>
      <c r="D63" s="59">
        <v>257</v>
      </c>
    </row>
    <row r="64" spans="3:4" ht="12.75">
      <c r="C64" s="58" t="s">
        <v>106</v>
      </c>
      <c r="D64" s="59">
        <v>255</v>
      </c>
    </row>
    <row r="65" spans="3:4" ht="12.75">
      <c r="C65" s="58" t="s">
        <v>151</v>
      </c>
      <c r="D65" s="59">
        <v>202</v>
      </c>
    </row>
    <row r="66" spans="1:7" ht="18.75">
      <c r="A66" s="56">
        <v>17</v>
      </c>
      <c r="B66" s="57" t="s">
        <v>120</v>
      </c>
      <c r="E66" s="60">
        <v>90</v>
      </c>
      <c r="F66" s="60">
        <v>15</v>
      </c>
      <c r="G66" s="61">
        <v>706</v>
      </c>
    </row>
    <row r="67" spans="3:4" ht="12.75">
      <c r="C67" s="58" t="s">
        <v>119</v>
      </c>
      <c r="D67" s="59">
        <v>246</v>
      </c>
    </row>
    <row r="68" spans="3:4" ht="12.75">
      <c r="C68" s="58" t="s">
        <v>129</v>
      </c>
      <c r="D68" s="59">
        <v>240</v>
      </c>
    </row>
    <row r="69" spans="3:4" ht="12.75">
      <c r="C69" s="58" t="s">
        <v>144</v>
      </c>
      <c r="D69" s="59">
        <v>220</v>
      </c>
    </row>
    <row r="70" spans="1:7" ht="18.75">
      <c r="A70" s="56">
        <v>18</v>
      </c>
      <c r="B70" s="57" t="s">
        <v>137</v>
      </c>
      <c r="E70" s="60">
        <v>90</v>
      </c>
      <c r="F70" s="60">
        <v>14</v>
      </c>
      <c r="G70" s="61">
        <v>701</v>
      </c>
    </row>
    <row r="71" spans="3:4" ht="12.75">
      <c r="C71" s="58" t="s">
        <v>192</v>
      </c>
      <c r="D71" s="59">
        <v>262</v>
      </c>
    </row>
    <row r="72" spans="3:4" ht="12.75">
      <c r="C72" s="58" t="s">
        <v>136</v>
      </c>
      <c r="D72" s="59">
        <v>232</v>
      </c>
    </row>
    <row r="73" spans="3:4" ht="12.75">
      <c r="C73" s="58" t="s">
        <v>150</v>
      </c>
      <c r="D73" s="59">
        <v>207</v>
      </c>
    </row>
    <row r="74" spans="1:7" ht="18.75">
      <c r="A74" s="56">
        <v>19</v>
      </c>
      <c r="B74" s="57" t="s">
        <v>134</v>
      </c>
      <c r="E74" s="60">
        <v>90</v>
      </c>
      <c r="F74" s="60">
        <v>10</v>
      </c>
      <c r="G74" s="61">
        <v>700</v>
      </c>
    </row>
    <row r="75" spans="3:4" ht="12.75">
      <c r="C75" s="58" t="s">
        <v>133</v>
      </c>
      <c r="D75" s="59">
        <v>235</v>
      </c>
    </row>
    <row r="76" spans="3:4" ht="12.75">
      <c r="C76" s="58" t="s">
        <v>135</v>
      </c>
      <c r="D76" s="59">
        <v>234</v>
      </c>
    </row>
    <row r="77" spans="3:4" ht="12.75">
      <c r="C77" s="58" t="s">
        <v>138</v>
      </c>
      <c r="D77" s="59">
        <v>231</v>
      </c>
    </row>
    <row r="78" spans="1:7" ht="18.75">
      <c r="A78" s="56">
        <v>20</v>
      </c>
      <c r="B78" s="57" t="s">
        <v>123</v>
      </c>
      <c r="E78" s="60">
        <v>90</v>
      </c>
      <c r="F78" s="60">
        <v>17</v>
      </c>
      <c r="G78" s="61">
        <v>699</v>
      </c>
    </row>
    <row r="79" spans="3:4" ht="12.75">
      <c r="C79" s="58" t="s">
        <v>122</v>
      </c>
      <c r="D79" s="59">
        <v>244</v>
      </c>
    </row>
    <row r="80" spans="3:4" ht="12.75">
      <c r="C80" s="58" t="s">
        <v>141</v>
      </c>
      <c r="D80" s="59">
        <v>229</v>
      </c>
    </row>
    <row r="81" spans="3:4" ht="12.75">
      <c r="C81" s="58" t="s">
        <v>193</v>
      </c>
      <c r="D81" s="59">
        <v>226</v>
      </c>
    </row>
    <row r="82" spans="1:7" ht="18.75">
      <c r="A82" s="56">
        <v>21</v>
      </c>
      <c r="B82" s="57" t="s">
        <v>88</v>
      </c>
      <c r="E82" s="60">
        <v>89</v>
      </c>
      <c r="F82" s="60">
        <v>13</v>
      </c>
      <c r="G82" s="61">
        <v>676</v>
      </c>
    </row>
    <row r="83" spans="3:4" ht="12.75">
      <c r="C83" s="58" t="s">
        <v>87</v>
      </c>
      <c r="D83" s="59">
        <v>265</v>
      </c>
    </row>
    <row r="84" spans="3:4" ht="12.75">
      <c r="C84" s="58" t="s">
        <v>147</v>
      </c>
      <c r="D84" s="59">
        <v>211</v>
      </c>
    </row>
    <row r="85" spans="3:4" ht="12.75">
      <c r="C85" s="58" t="s">
        <v>152</v>
      </c>
      <c r="D85" s="59">
        <v>200</v>
      </c>
    </row>
    <row r="86" spans="1:7" ht="18.75">
      <c r="A86" s="56">
        <v>22</v>
      </c>
      <c r="B86" s="57" t="s">
        <v>143</v>
      </c>
      <c r="E86" s="60">
        <v>90</v>
      </c>
      <c r="F86" s="60">
        <v>9</v>
      </c>
      <c r="G86" s="61">
        <v>655</v>
      </c>
    </row>
    <row r="87" spans="3:4" ht="12.75">
      <c r="C87" s="58" t="s">
        <v>142</v>
      </c>
      <c r="D87" s="59">
        <v>228</v>
      </c>
    </row>
    <row r="88" spans="3:4" ht="12.75">
      <c r="C88" s="58" t="s">
        <v>145</v>
      </c>
      <c r="D88" s="59">
        <v>216</v>
      </c>
    </row>
    <row r="89" spans="3:4" ht="12.75">
      <c r="C89" s="58" t="s">
        <v>148</v>
      </c>
      <c r="D89" s="59">
        <v>211</v>
      </c>
    </row>
    <row r="90" spans="1:7" ht="18.75">
      <c r="A90" s="56">
        <v>23</v>
      </c>
      <c r="B90" s="57" t="s">
        <v>131</v>
      </c>
      <c r="E90" s="60">
        <v>89</v>
      </c>
      <c r="F90" s="60">
        <v>8</v>
      </c>
      <c r="G90" s="61">
        <v>615</v>
      </c>
    </row>
    <row r="91" spans="3:4" ht="12.75">
      <c r="C91" s="58" t="s">
        <v>130</v>
      </c>
      <c r="D91" s="59">
        <v>240</v>
      </c>
    </row>
    <row r="92" spans="3:4" ht="12.75">
      <c r="C92" s="58" t="s">
        <v>194</v>
      </c>
      <c r="D92" s="59">
        <v>192</v>
      </c>
    </row>
    <row r="93" spans="3:4" ht="12.75">
      <c r="C93" s="58" t="s">
        <v>163</v>
      </c>
      <c r="D93" s="59">
        <v>183</v>
      </c>
    </row>
    <row r="94" spans="1:7" ht="18.75">
      <c r="A94" s="56">
        <v>24</v>
      </c>
      <c r="B94" s="57" t="s">
        <v>169</v>
      </c>
      <c r="E94" s="60">
        <v>85</v>
      </c>
      <c r="F94" s="60">
        <v>7</v>
      </c>
      <c r="G94" s="61">
        <v>591</v>
      </c>
    </row>
    <row r="95" spans="3:4" ht="12.75">
      <c r="C95" s="58" t="s">
        <v>195</v>
      </c>
      <c r="D95" s="59">
        <v>229</v>
      </c>
    </row>
    <row r="96" spans="3:4" ht="12.75">
      <c r="C96" s="58" t="s">
        <v>196</v>
      </c>
      <c r="D96" s="59">
        <v>205</v>
      </c>
    </row>
    <row r="97" spans="3:4" ht="12.75">
      <c r="C97" s="58" t="s">
        <v>168</v>
      </c>
      <c r="D97" s="59">
        <v>157</v>
      </c>
    </row>
    <row r="98" spans="1:7" ht="18.75">
      <c r="A98" s="56">
        <v>25</v>
      </c>
      <c r="B98" s="57" t="s">
        <v>161</v>
      </c>
      <c r="E98" s="60">
        <v>90</v>
      </c>
      <c r="F98" s="60">
        <v>7</v>
      </c>
      <c r="G98" s="61">
        <v>585</v>
      </c>
    </row>
    <row r="99" spans="3:4" ht="12.75">
      <c r="C99" s="58" t="s">
        <v>197</v>
      </c>
      <c r="D99" s="59">
        <v>242</v>
      </c>
    </row>
    <row r="100" spans="3:4" ht="12.75">
      <c r="C100" s="58" t="s">
        <v>160</v>
      </c>
      <c r="D100" s="59">
        <v>188</v>
      </c>
    </row>
    <row r="101" spans="3:4" ht="12.75">
      <c r="C101" s="58" t="s">
        <v>170</v>
      </c>
      <c r="D101" s="59">
        <v>155</v>
      </c>
    </row>
    <row r="102" spans="1:7" ht="18.75">
      <c r="A102" s="56">
        <v>26</v>
      </c>
      <c r="B102" s="57" t="s">
        <v>156</v>
      </c>
      <c r="E102" s="60">
        <v>84</v>
      </c>
      <c r="F102" s="60">
        <v>5</v>
      </c>
      <c r="G102" s="61">
        <v>567</v>
      </c>
    </row>
    <row r="103" spans="3:4" ht="12.75">
      <c r="C103" s="58" t="s">
        <v>198</v>
      </c>
      <c r="D103" s="59">
        <v>229</v>
      </c>
    </row>
    <row r="104" spans="3:4" ht="12.75">
      <c r="C104" s="58" t="s">
        <v>155</v>
      </c>
      <c r="D104" s="59">
        <v>192</v>
      </c>
    </row>
    <row r="105" spans="3:4" ht="12.75">
      <c r="C105" s="58" t="s">
        <v>199</v>
      </c>
      <c r="D105" s="59">
        <v>146</v>
      </c>
    </row>
    <row r="106" spans="1:7" ht="18.75">
      <c r="A106" s="56">
        <v>27</v>
      </c>
      <c r="B106" s="57" t="s">
        <v>140</v>
      </c>
      <c r="E106" s="60">
        <v>83</v>
      </c>
      <c r="F106" s="60">
        <v>8</v>
      </c>
      <c r="G106" s="61">
        <v>556</v>
      </c>
    </row>
    <row r="107" spans="3:4" ht="12.75">
      <c r="C107" s="58" t="s">
        <v>139</v>
      </c>
      <c r="D107" s="59">
        <v>229</v>
      </c>
    </row>
    <row r="108" spans="3:4" ht="12.75">
      <c r="C108" s="58" t="s">
        <v>146</v>
      </c>
      <c r="D108" s="59">
        <v>214</v>
      </c>
    </row>
    <row r="109" spans="3:4" ht="12.75">
      <c r="C109" s="58" t="s">
        <v>200</v>
      </c>
      <c r="D109" s="59">
        <v>113</v>
      </c>
    </row>
    <row r="110" spans="1:7" ht="18.75">
      <c r="A110" s="56">
        <v>28</v>
      </c>
      <c r="B110" s="57" t="s">
        <v>165</v>
      </c>
      <c r="E110" s="60">
        <v>87</v>
      </c>
      <c r="F110" s="60">
        <v>4</v>
      </c>
      <c r="G110" s="61">
        <v>529</v>
      </c>
    </row>
    <row r="111" spans="3:4" ht="12.75">
      <c r="C111" s="58" t="s">
        <v>201</v>
      </c>
      <c r="D111" s="59">
        <v>203</v>
      </c>
    </row>
    <row r="112" spans="3:4" ht="12.75">
      <c r="C112" s="58" t="s">
        <v>164</v>
      </c>
      <c r="D112" s="59">
        <v>177</v>
      </c>
    </row>
    <row r="113" spans="3:4" ht="12.75">
      <c r="C113" s="58" t="s">
        <v>202</v>
      </c>
      <c r="D113" s="59">
        <v>149</v>
      </c>
    </row>
    <row r="114" spans="1:7" ht="18.75">
      <c r="A114" s="56">
        <v>29</v>
      </c>
      <c r="B114" s="57" t="s">
        <v>159</v>
      </c>
      <c r="E114" s="60">
        <v>85</v>
      </c>
      <c r="F114" s="60">
        <v>3</v>
      </c>
      <c r="G114" s="61">
        <v>527</v>
      </c>
    </row>
    <row r="115" spans="3:4" ht="12.75">
      <c r="C115" s="58" t="s">
        <v>158</v>
      </c>
      <c r="D115" s="59">
        <v>189</v>
      </c>
    </row>
    <row r="116" spans="3:4" ht="12.75">
      <c r="C116" s="58" t="s">
        <v>162</v>
      </c>
      <c r="D116" s="59">
        <v>187</v>
      </c>
    </row>
    <row r="117" spans="3:4" ht="12.75">
      <c r="C117" s="58" t="s">
        <v>203</v>
      </c>
      <c r="D117" s="59">
        <v>151</v>
      </c>
    </row>
    <row r="118" spans="1:7" ht="18.75">
      <c r="A118" s="56">
        <v>30</v>
      </c>
      <c r="B118" s="57" t="s">
        <v>154</v>
      </c>
      <c r="E118" s="60">
        <v>86</v>
      </c>
      <c r="F118" s="60">
        <v>5</v>
      </c>
      <c r="G118" s="61">
        <v>513</v>
      </c>
    </row>
    <row r="119" spans="3:4" ht="12.75">
      <c r="C119" s="58" t="s">
        <v>153</v>
      </c>
      <c r="D119" s="59">
        <v>196</v>
      </c>
    </row>
    <row r="120" spans="3:4" ht="12.75">
      <c r="C120" s="58" t="s">
        <v>157</v>
      </c>
      <c r="D120" s="59">
        <v>190</v>
      </c>
    </row>
    <row r="121" spans="3:4" ht="12.75">
      <c r="C121" s="58" t="s">
        <v>204</v>
      </c>
      <c r="D121" s="59">
        <v>127</v>
      </c>
    </row>
    <row r="122" spans="1:7" ht="18.75">
      <c r="A122" s="56">
        <v>31</v>
      </c>
      <c r="B122" s="57" t="s">
        <v>167</v>
      </c>
      <c r="E122" s="60">
        <v>82</v>
      </c>
      <c r="F122" s="60">
        <v>4</v>
      </c>
      <c r="G122" s="61">
        <v>430</v>
      </c>
    </row>
    <row r="123" spans="3:4" ht="12.75">
      <c r="C123" s="58" t="s">
        <v>166</v>
      </c>
      <c r="D123" s="59">
        <v>168</v>
      </c>
    </row>
    <row r="124" spans="3:4" ht="12.75">
      <c r="C124" s="58" t="s">
        <v>205</v>
      </c>
      <c r="D124" s="59">
        <v>161</v>
      </c>
    </row>
    <row r="125" spans="3:4" ht="12.75">
      <c r="C125" s="58" t="s">
        <v>171</v>
      </c>
      <c r="D125" s="59">
        <v>101</v>
      </c>
    </row>
    <row r="126" spans="1:7" ht="18.75">
      <c r="A126" s="56">
        <v>32</v>
      </c>
      <c r="B126" s="57" t="s">
        <v>173</v>
      </c>
      <c r="E126" s="60">
        <v>0</v>
      </c>
      <c r="F126" s="60">
        <v>0</v>
      </c>
      <c r="G126" s="61">
        <v>0</v>
      </c>
    </row>
    <row r="127" spans="3:4" ht="12.75">
      <c r="C127" s="58" t="s">
        <v>206</v>
      </c>
      <c r="D127" s="59">
        <v>0</v>
      </c>
    </row>
    <row r="128" spans="3:4" ht="12.75">
      <c r="C128" s="58" t="s">
        <v>172</v>
      </c>
      <c r="D128" s="59">
        <v>0</v>
      </c>
    </row>
    <row r="129" spans="3:4" ht="12.75">
      <c r="C129" s="58" t="s">
        <v>170</v>
      </c>
      <c r="D129" s="59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0"/>
  <sheetViews>
    <sheetView workbookViewId="0" topLeftCell="A1">
      <selection activeCell="O21" sqref="O21"/>
    </sheetView>
  </sheetViews>
  <sheetFormatPr defaultColWidth="9.140625" defaultRowHeight="12.75"/>
  <cols>
    <col min="1" max="2" width="9.140625" style="37" customWidth="1"/>
    <col min="3" max="3" width="15.57421875" style="37" bestFit="1" customWidth="1"/>
    <col min="4" max="6" width="9.140625" style="37" customWidth="1"/>
    <col min="7" max="7" width="15.57421875" style="37" bestFit="1" customWidth="1"/>
    <col min="8" max="10" width="9.140625" style="37" customWidth="1"/>
    <col min="11" max="11" width="15.57421875" style="37" bestFit="1" customWidth="1"/>
    <col min="12" max="14" width="9.140625" style="37" customWidth="1"/>
    <col min="15" max="15" width="12.8515625" style="37" bestFit="1" customWidth="1"/>
    <col min="16" max="18" width="9.140625" style="37" customWidth="1"/>
    <col min="19" max="19" width="12.140625" style="37" bestFit="1" customWidth="1"/>
    <col min="20" max="20" width="9.140625" style="37" customWidth="1"/>
    <col min="21" max="21" width="12.57421875" style="37" bestFit="1" customWidth="1"/>
    <col min="22" max="16384" width="9.140625" style="37" customWidth="1"/>
  </cols>
  <sheetData>
    <row r="1" spans="1:24" ht="12.75">
      <c r="A1" s="1"/>
      <c r="B1" s="68" t="s">
        <v>0</v>
      </c>
      <c r="C1" s="68"/>
      <c r="D1" s="68"/>
      <c r="E1" s="1"/>
      <c r="F1" s="68" t="s">
        <v>1</v>
      </c>
      <c r="G1" s="68"/>
      <c r="H1" s="68"/>
      <c r="I1" s="1"/>
      <c r="J1" s="68" t="s">
        <v>2</v>
      </c>
      <c r="K1" s="68"/>
      <c r="L1" s="68"/>
      <c r="M1" s="1"/>
      <c r="N1" s="68" t="s">
        <v>3</v>
      </c>
      <c r="O1" s="68"/>
      <c r="P1" s="68"/>
      <c r="Q1" s="2"/>
      <c r="R1" s="68" t="s">
        <v>4</v>
      </c>
      <c r="S1" s="68"/>
      <c r="T1" s="68"/>
      <c r="U1" s="2"/>
      <c r="V1" s="2"/>
      <c r="W1" s="2"/>
      <c r="X1" s="2"/>
    </row>
    <row r="2" spans="1:24" ht="12.75">
      <c r="A2" s="1" t="s">
        <v>5</v>
      </c>
      <c r="B2" s="2" t="s">
        <v>6</v>
      </c>
      <c r="C2" s="2" t="s">
        <v>7</v>
      </c>
      <c r="D2" s="2" t="s">
        <v>8</v>
      </c>
      <c r="E2" s="1" t="s">
        <v>9</v>
      </c>
      <c r="F2" s="2" t="s">
        <v>6</v>
      </c>
      <c r="G2" s="2" t="s">
        <v>7</v>
      </c>
      <c r="H2" s="2" t="s">
        <v>8</v>
      </c>
      <c r="I2" s="1" t="s">
        <v>9</v>
      </c>
      <c r="J2" s="2" t="s">
        <v>6</v>
      </c>
      <c r="K2" s="2" t="s">
        <v>7</v>
      </c>
      <c r="L2" s="2" t="s">
        <v>8</v>
      </c>
      <c r="M2" s="1" t="s">
        <v>5</v>
      </c>
      <c r="N2" s="2" t="s">
        <v>6</v>
      </c>
      <c r="O2" s="2" t="s">
        <v>7</v>
      </c>
      <c r="P2" s="2" t="s">
        <v>8</v>
      </c>
      <c r="Q2" s="2"/>
      <c r="R2" s="2" t="s">
        <v>6</v>
      </c>
      <c r="S2" s="2" t="s">
        <v>7</v>
      </c>
      <c r="T2" s="2" t="s">
        <v>8</v>
      </c>
      <c r="U2" s="2"/>
      <c r="V2" s="2"/>
      <c r="W2" s="2"/>
      <c r="X2" s="2"/>
    </row>
    <row r="3" spans="1:24" ht="12.75">
      <c r="A3" s="1"/>
      <c r="B3" s="3"/>
      <c r="C3" s="2"/>
      <c r="D3" s="3"/>
      <c r="E3" s="1"/>
      <c r="F3" s="2"/>
      <c r="G3" s="2"/>
      <c r="H3" s="3"/>
      <c r="I3" s="1"/>
      <c r="J3" s="2"/>
      <c r="K3" s="2"/>
      <c r="L3" s="3"/>
      <c r="M3" s="1"/>
      <c r="N3" s="2"/>
      <c r="O3" s="2"/>
      <c r="P3" s="3"/>
      <c r="Q3" s="3"/>
      <c r="R3" s="2"/>
      <c r="S3" s="2"/>
      <c r="T3" s="3"/>
      <c r="U3" s="3"/>
      <c r="V3" s="3"/>
      <c r="W3" s="3"/>
      <c r="X3" s="3"/>
    </row>
    <row r="4" spans="1:24" ht="13.5" thickBot="1">
      <c r="A4" s="1" t="s">
        <v>10</v>
      </c>
      <c r="B4" s="38">
        <v>1</v>
      </c>
      <c r="C4" s="4" t="str">
        <f>'[1]Team Eliminations'!C3</f>
        <v>Edinburgh B</v>
      </c>
      <c r="D4" s="5">
        <f>'[1]Team Eliminations'!D3</f>
        <v>13</v>
      </c>
      <c r="E4" s="6"/>
      <c r="F4" s="2"/>
      <c r="G4" s="2"/>
      <c r="H4" s="3"/>
      <c r="I4" s="1"/>
      <c r="J4" s="2"/>
      <c r="K4" s="2"/>
      <c r="L4" s="3"/>
      <c r="M4" s="1"/>
      <c r="N4" s="2"/>
      <c r="O4" s="2"/>
      <c r="P4" s="3"/>
      <c r="Q4" s="3"/>
      <c r="R4" s="2"/>
      <c r="S4" s="2"/>
      <c r="T4" s="3"/>
      <c r="U4" s="3"/>
      <c r="V4" s="3"/>
      <c r="W4" s="3"/>
      <c r="X4" s="3"/>
    </row>
    <row r="5" spans="1:24" ht="13.5" thickTop="1">
      <c r="A5" s="1" t="s">
        <v>11</v>
      </c>
      <c r="B5" s="38">
        <v>32</v>
      </c>
      <c r="C5" s="4" t="str">
        <f>'[1]Team Eliminations'!C4</f>
        <v>Liverpool B</v>
      </c>
      <c r="D5" s="5">
        <f>'[1]Team Eliminations'!D4</f>
        <v>0</v>
      </c>
      <c r="E5" s="7" t="s">
        <v>12</v>
      </c>
      <c r="F5" s="8">
        <v>1</v>
      </c>
      <c r="G5" s="9" t="str">
        <f>IF(D4&gt;D5,C4,IF(D4=D5,"Tie to be resolved",C5))</f>
        <v>Edinburgh B</v>
      </c>
      <c r="H5" s="10">
        <f>'[1]Team Eliminations'!H3</f>
        <v>8</v>
      </c>
      <c r="I5" s="6"/>
      <c r="J5" s="2"/>
      <c r="K5" s="2"/>
      <c r="L5" s="3"/>
      <c r="M5" s="1"/>
      <c r="N5" s="2"/>
      <c r="O5" s="2"/>
      <c r="P5" s="3"/>
      <c r="Q5" s="3"/>
      <c r="R5" s="2"/>
      <c r="S5" s="2"/>
      <c r="T5" s="3"/>
      <c r="U5" s="3"/>
      <c r="V5" s="3"/>
      <c r="W5" s="3"/>
      <c r="X5" s="3"/>
    </row>
    <row r="6" spans="1:24" ht="13.5" thickBot="1">
      <c r="A6" s="1"/>
      <c r="B6" s="11"/>
      <c r="C6" s="12"/>
      <c r="D6" s="13"/>
      <c r="E6" s="14"/>
      <c r="F6" s="12"/>
      <c r="G6" s="12"/>
      <c r="H6" s="15"/>
      <c r="I6" s="16">
        <v>1</v>
      </c>
      <c r="J6" s="17">
        <v>1</v>
      </c>
      <c r="K6" s="69" t="str">
        <f>IF(H5&gt;H8,G5,IF(H5=H8,"Tie to be resolved",G8))</f>
        <v>Edinburgh B</v>
      </c>
      <c r="L6" s="71">
        <f>'[1]Team Eliminations'!L3</f>
        <v>14</v>
      </c>
      <c r="M6" s="6"/>
      <c r="N6" s="2"/>
      <c r="O6" s="2"/>
      <c r="P6" s="3"/>
      <c r="Q6" s="3"/>
      <c r="R6" s="2"/>
      <c r="S6" s="2"/>
      <c r="T6" s="3"/>
      <c r="U6" s="3"/>
      <c r="V6" s="3"/>
      <c r="W6" s="3"/>
      <c r="X6" s="3"/>
    </row>
    <row r="7" spans="1:24" ht="13.5" thickTop="1">
      <c r="A7" s="1"/>
      <c r="B7" s="11"/>
      <c r="C7" s="2"/>
      <c r="D7" s="18"/>
      <c r="E7" s="1"/>
      <c r="F7" s="12"/>
      <c r="G7" s="2"/>
      <c r="H7" s="3"/>
      <c r="I7" s="6"/>
      <c r="J7" s="2"/>
      <c r="K7" s="70"/>
      <c r="L7" s="72"/>
      <c r="M7" s="6"/>
      <c r="N7" s="12"/>
      <c r="O7" s="12"/>
      <c r="P7" s="15"/>
      <c r="Q7" s="3"/>
      <c r="R7" s="2"/>
      <c r="S7" s="2"/>
      <c r="T7" s="3"/>
      <c r="U7" s="3"/>
      <c r="V7" s="3"/>
      <c r="W7" s="3"/>
      <c r="X7" s="3"/>
    </row>
    <row r="8" spans="1:24" ht="13.5" thickBot="1">
      <c r="A8" s="1" t="s">
        <v>13</v>
      </c>
      <c r="B8" s="39">
        <v>17</v>
      </c>
      <c r="C8" s="4" t="str">
        <f>'[1]Team Eliminations'!C5</f>
        <v>Durham A</v>
      </c>
      <c r="D8" s="5">
        <f>'[1]Team Eliminations'!D5</f>
        <v>8</v>
      </c>
      <c r="E8" s="16" t="s">
        <v>14</v>
      </c>
      <c r="F8" s="19">
        <v>16</v>
      </c>
      <c r="G8" s="9" t="str">
        <f>IF(D9&gt;D8,C9,IF(D8=D9,"Tie to be resolved",C8))</f>
        <v>Durham A</v>
      </c>
      <c r="H8" s="10">
        <f>'[1]Team Eliminations'!H4</f>
        <v>5</v>
      </c>
      <c r="I8" s="6"/>
      <c r="J8" s="2"/>
      <c r="K8" s="12"/>
      <c r="L8" s="15"/>
      <c r="M8" s="6"/>
      <c r="N8" s="12"/>
      <c r="O8" s="12"/>
      <c r="P8" s="15"/>
      <c r="Q8" s="3"/>
      <c r="R8" s="2"/>
      <c r="S8" s="2"/>
      <c r="T8" s="3"/>
      <c r="U8" s="3"/>
      <c r="V8" s="3"/>
      <c r="W8" s="3"/>
      <c r="X8" s="3"/>
    </row>
    <row r="9" spans="1:24" ht="13.5" thickTop="1">
      <c r="A9" s="1" t="s">
        <v>15</v>
      </c>
      <c r="B9" s="39">
        <v>16</v>
      </c>
      <c r="C9" s="4" t="str">
        <f>'[1]Team Eliminations'!C6</f>
        <v>Surrey </v>
      </c>
      <c r="D9" s="5">
        <f>'[1]Team Eliminations'!D6</f>
        <v>5</v>
      </c>
      <c r="E9" s="6"/>
      <c r="F9" s="2"/>
      <c r="G9" s="2"/>
      <c r="H9" s="3"/>
      <c r="I9" s="1"/>
      <c r="J9" s="2"/>
      <c r="K9" s="12"/>
      <c r="L9" s="15"/>
      <c r="M9" s="6"/>
      <c r="N9" s="12"/>
      <c r="O9" s="12"/>
      <c r="P9" s="15"/>
      <c r="Q9" s="3"/>
      <c r="R9" s="2"/>
      <c r="S9" s="2"/>
      <c r="T9" s="3"/>
      <c r="U9" s="3"/>
      <c r="V9" s="3"/>
      <c r="W9" s="3"/>
      <c r="X9" s="3"/>
    </row>
    <row r="10" spans="1:24" ht="13.5" thickBot="1">
      <c r="A10" s="1"/>
      <c r="B10" s="11"/>
      <c r="C10" s="2"/>
      <c r="D10" s="5"/>
      <c r="E10" s="1"/>
      <c r="F10" s="2"/>
      <c r="G10" s="2"/>
      <c r="H10" s="3"/>
      <c r="I10" s="14"/>
      <c r="J10" s="2"/>
      <c r="K10" s="12"/>
      <c r="L10" s="15"/>
      <c r="M10" s="16">
        <v>3</v>
      </c>
      <c r="N10" s="19">
        <v>1</v>
      </c>
      <c r="O10" s="73" t="str">
        <f>IF(L6&gt;L13,K6,IF(L6=L13,"Tie to be resolved",K13))</f>
        <v>Edinburgh B</v>
      </c>
      <c r="P10" s="75">
        <f>'[1]Team Eliminations'!P3</f>
        <v>17</v>
      </c>
      <c r="Q10" s="20"/>
      <c r="R10" s="2"/>
      <c r="S10" s="2"/>
      <c r="T10" s="3"/>
      <c r="U10" s="3"/>
      <c r="V10" s="3"/>
      <c r="W10" s="3"/>
      <c r="X10" s="3"/>
    </row>
    <row r="11" spans="1:24" ht="14.25" thickBot="1" thickTop="1">
      <c r="A11" s="1" t="s">
        <v>16</v>
      </c>
      <c r="B11" s="38">
        <v>9</v>
      </c>
      <c r="C11" s="4" t="str">
        <f>'[1]Team Eliminations'!C7</f>
        <v>York A</v>
      </c>
      <c r="D11" s="5">
        <f>'[1]Team Eliminations'!D7</f>
        <v>7</v>
      </c>
      <c r="E11" s="6"/>
      <c r="F11" s="2"/>
      <c r="G11" s="2"/>
      <c r="H11" s="3"/>
      <c r="I11" s="1"/>
      <c r="J11" s="2"/>
      <c r="K11" s="12"/>
      <c r="L11" s="15"/>
      <c r="M11" s="6"/>
      <c r="N11" s="12"/>
      <c r="O11" s="74"/>
      <c r="P11" s="76"/>
      <c r="Q11" s="20"/>
      <c r="R11" s="2"/>
      <c r="S11" s="2"/>
      <c r="T11" s="3"/>
      <c r="U11" s="3"/>
      <c r="V11" s="3"/>
      <c r="W11" s="3"/>
      <c r="X11" s="3"/>
    </row>
    <row r="12" spans="1:24" ht="13.5" thickTop="1">
      <c r="A12" s="1" t="s">
        <v>17</v>
      </c>
      <c r="B12" s="38">
        <v>24</v>
      </c>
      <c r="C12" s="4" t="str">
        <f>'[1]Team Eliminations'!C8</f>
        <v>Lancaster B</v>
      </c>
      <c r="D12" s="5">
        <f>'[1]Team Eliminations'!D8</f>
        <v>5</v>
      </c>
      <c r="E12" s="7" t="s">
        <v>18</v>
      </c>
      <c r="F12" s="8">
        <v>8</v>
      </c>
      <c r="G12" s="9" t="str">
        <f>IF(D11&gt;D12,C11,IF(D11=D12,"Tie to be resolved",C12))</f>
        <v>York A</v>
      </c>
      <c r="H12" s="10">
        <f>'[1]Team Eliminations'!H5</f>
        <v>3</v>
      </c>
      <c r="I12" s="6"/>
      <c r="J12" s="2"/>
      <c r="K12" s="12"/>
      <c r="L12" s="15"/>
      <c r="M12" s="6"/>
      <c r="N12" s="12"/>
      <c r="O12" s="12"/>
      <c r="P12" s="15"/>
      <c r="Q12" s="20"/>
      <c r="R12" s="2"/>
      <c r="S12" s="2"/>
      <c r="T12" s="3"/>
      <c r="U12" s="3"/>
      <c r="V12" s="3"/>
      <c r="W12" s="3"/>
      <c r="X12" s="3"/>
    </row>
    <row r="13" spans="1:24" ht="13.5" thickBot="1">
      <c r="A13" s="1"/>
      <c r="B13" s="11"/>
      <c r="C13" s="12"/>
      <c r="D13" s="21"/>
      <c r="E13" s="14"/>
      <c r="F13" s="12"/>
      <c r="G13" s="12"/>
      <c r="H13" s="15"/>
      <c r="I13" s="16">
        <v>2</v>
      </c>
      <c r="J13" s="17">
        <v>8</v>
      </c>
      <c r="K13" s="69" t="str">
        <f>IF(H12&gt;H15,G12,IF(H12=H15,"Tie to be resolved",G15))</f>
        <v>Exeter B</v>
      </c>
      <c r="L13" s="71">
        <f>'[1]Team Eliminations'!L4</f>
        <v>8</v>
      </c>
      <c r="M13" s="6"/>
      <c r="N13" s="12"/>
      <c r="O13" s="12"/>
      <c r="P13" s="15"/>
      <c r="Q13" s="20"/>
      <c r="R13" s="2"/>
      <c r="S13" s="2"/>
      <c r="T13" s="3"/>
      <c r="U13" s="3"/>
      <c r="V13" s="3"/>
      <c r="W13" s="3"/>
      <c r="X13" s="3"/>
    </row>
    <row r="14" spans="1:24" ht="13.5" thickTop="1">
      <c r="A14" s="1"/>
      <c r="B14" s="11"/>
      <c r="C14" s="2"/>
      <c r="D14" s="18"/>
      <c r="E14" s="1"/>
      <c r="F14" s="2"/>
      <c r="G14" s="2"/>
      <c r="H14" s="3"/>
      <c r="I14" s="6"/>
      <c r="J14" s="2"/>
      <c r="K14" s="70"/>
      <c r="L14" s="72"/>
      <c r="M14" s="6"/>
      <c r="N14" s="12"/>
      <c r="O14" s="12"/>
      <c r="P14" s="15"/>
      <c r="Q14" s="20"/>
      <c r="R14" s="2"/>
      <c r="S14" s="2"/>
      <c r="T14" s="3"/>
      <c r="U14" s="3"/>
      <c r="V14" s="3"/>
      <c r="W14" s="3"/>
      <c r="X14" s="3"/>
    </row>
    <row r="15" spans="1:24" ht="13.5" thickBot="1">
      <c r="A15" s="1" t="s">
        <v>19</v>
      </c>
      <c r="B15" s="39">
        <v>25</v>
      </c>
      <c r="C15" s="4" t="str">
        <f>'[1]Team Eliminations'!C9</f>
        <v>Liverpool A</v>
      </c>
      <c r="D15" s="5">
        <f>'[1]Team Eliminations'!D9</f>
        <v>5</v>
      </c>
      <c r="E15" s="16" t="s">
        <v>20</v>
      </c>
      <c r="F15" s="19">
        <v>9</v>
      </c>
      <c r="G15" s="9" t="str">
        <f>IF(D16&gt;D15,C16,IF(D15=D16,"Tie to be resolved",C15))</f>
        <v>Exeter B</v>
      </c>
      <c r="H15" s="10">
        <f>'[1]Team Eliminations'!H6</f>
        <v>7</v>
      </c>
      <c r="I15" s="6"/>
      <c r="J15" s="2"/>
      <c r="K15" s="12"/>
      <c r="L15" s="15"/>
      <c r="M15" s="14"/>
      <c r="N15" s="12"/>
      <c r="O15" s="12"/>
      <c r="P15" s="15"/>
      <c r="Q15" s="20"/>
      <c r="R15" s="2"/>
      <c r="S15" s="2"/>
      <c r="T15" s="3"/>
      <c r="U15" s="3"/>
      <c r="V15" s="3"/>
      <c r="W15" s="3"/>
      <c r="X15" s="3"/>
    </row>
    <row r="16" spans="1:24" ht="14.25" thickBot="1" thickTop="1">
      <c r="A16" s="1" t="s">
        <v>21</v>
      </c>
      <c r="B16" s="38">
        <v>8</v>
      </c>
      <c r="C16" s="4" t="str">
        <f>'[1]Team Eliminations'!C10</f>
        <v>Exeter B</v>
      </c>
      <c r="D16" s="5">
        <f>'[1]Team Eliminations'!D10</f>
        <v>9</v>
      </c>
      <c r="E16" s="6"/>
      <c r="F16" s="2"/>
      <c r="G16" s="2"/>
      <c r="H16" s="3"/>
      <c r="I16" s="1"/>
      <c r="J16" s="2"/>
      <c r="K16" s="12"/>
      <c r="L16" s="15"/>
      <c r="M16" s="14"/>
      <c r="N16" s="12"/>
      <c r="O16" s="12"/>
      <c r="P16" s="15"/>
      <c r="Q16" s="20"/>
      <c r="R16" s="2"/>
      <c r="S16" s="2"/>
      <c r="T16" s="3"/>
      <c r="U16" s="3"/>
      <c r="V16" s="3"/>
      <c r="W16" s="3"/>
      <c r="X16" s="3"/>
    </row>
    <row r="17" spans="1:24" ht="13.5" thickTop="1">
      <c r="A17" s="1"/>
      <c r="B17" s="11"/>
      <c r="C17" s="2"/>
      <c r="D17" s="5"/>
      <c r="E17" s="1"/>
      <c r="F17" s="2"/>
      <c r="G17" s="2"/>
      <c r="H17" s="3"/>
      <c r="I17" s="1"/>
      <c r="J17" s="2"/>
      <c r="K17" s="12"/>
      <c r="L17" s="15"/>
      <c r="M17" s="14"/>
      <c r="N17" s="12"/>
      <c r="O17" s="12"/>
      <c r="P17" s="15"/>
      <c r="Q17" s="22"/>
      <c r="R17" s="2"/>
      <c r="S17" s="2"/>
      <c r="T17" s="3"/>
      <c r="U17" s="4" t="s">
        <v>22</v>
      </c>
      <c r="V17" s="77" t="s">
        <v>23</v>
      </c>
      <c r="W17" s="77"/>
      <c r="X17" s="3"/>
    </row>
    <row r="18" spans="1:24" ht="13.5" thickBot="1">
      <c r="A18" s="1" t="s">
        <v>24</v>
      </c>
      <c r="B18" s="38">
        <v>5</v>
      </c>
      <c r="C18" s="4" t="str">
        <f>'[1]Team Eliminations'!C11</f>
        <v>Cambridge A</v>
      </c>
      <c r="D18" s="5">
        <f>'[1]Team Eliminations'!D11</f>
        <v>10</v>
      </c>
      <c r="E18" s="6"/>
      <c r="F18" s="2"/>
      <c r="G18" s="2"/>
      <c r="H18" s="3"/>
      <c r="I18" s="1"/>
      <c r="J18" s="2"/>
      <c r="K18" s="12"/>
      <c r="L18" s="15"/>
      <c r="M18" s="14"/>
      <c r="N18" s="12"/>
      <c r="O18" s="12"/>
      <c r="P18" s="15"/>
      <c r="Q18" s="24"/>
      <c r="R18" s="2"/>
      <c r="S18" s="2"/>
      <c r="T18" s="3"/>
      <c r="U18" s="23" t="s">
        <v>25</v>
      </c>
      <c r="V18" s="78" t="str">
        <f>IF(T29&gt;T31,S29,S31)</f>
        <v>Exeter A</v>
      </c>
      <c r="W18" s="79"/>
      <c r="X18" s="3"/>
    </row>
    <row r="19" spans="1:24" ht="13.5" thickTop="1">
      <c r="A19" s="1" t="s">
        <v>26</v>
      </c>
      <c r="B19" s="39">
        <v>28</v>
      </c>
      <c r="C19" s="4" t="str">
        <f>'[1]Team Eliminations'!C12</f>
        <v>Durham B</v>
      </c>
      <c r="D19" s="5">
        <f>'[1]Team Eliminations'!D12</f>
        <v>4</v>
      </c>
      <c r="E19" s="7" t="s">
        <v>27</v>
      </c>
      <c r="F19" s="8">
        <v>5</v>
      </c>
      <c r="G19" s="9" t="str">
        <f>IF(D18&gt;D19,C18,IF(D18=D19,"Tie to be resolved",C19))</f>
        <v>Cambridge A</v>
      </c>
      <c r="H19" s="10">
        <f>'[1]Team Eliminations'!H7</f>
        <v>13</v>
      </c>
      <c r="I19" s="6"/>
      <c r="J19" s="2"/>
      <c r="K19" s="12"/>
      <c r="L19" s="15"/>
      <c r="M19" s="14"/>
      <c r="N19" s="12"/>
      <c r="O19" s="12"/>
      <c r="P19" s="15"/>
      <c r="Q19" s="24"/>
      <c r="R19" s="2"/>
      <c r="S19" s="2"/>
      <c r="T19" s="3"/>
      <c r="U19" s="23" t="s">
        <v>28</v>
      </c>
      <c r="V19" s="80" t="str">
        <f>IF(T31&lt;T29,S31,S29)</f>
        <v>Edinburgh B</v>
      </c>
      <c r="W19" s="81"/>
      <c r="X19" s="3"/>
    </row>
    <row r="20" spans="1:24" ht="13.5" thickBot="1">
      <c r="A20" s="1"/>
      <c r="B20" s="11"/>
      <c r="C20" s="12"/>
      <c r="D20" s="13"/>
      <c r="E20" s="14"/>
      <c r="F20" s="12"/>
      <c r="G20" s="12"/>
      <c r="H20" s="15"/>
      <c r="I20" s="16">
        <v>3</v>
      </c>
      <c r="J20" s="17">
        <v>5</v>
      </c>
      <c r="K20" s="69" t="str">
        <f>IF(H19&gt;H22,G19,IF(H19=H22,"Tie to be resolved",G22))</f>
        <v>Cambridge A</v>
      </c>
      <c r="L20" s="71">
        <f>'[1]Team Eliminations'!L5</f>
        <v>13</v>
      </c>
      <c r="M20" s="6"/>
      <c r="N20" s="2"/>
      <c r="O20" s="2"/>
      <c r="P20" s="3"/>
      <c r="Q20" s="24"/>
      <c r="R20" s="2"/>
      <c r="S20" s="2"/>
      <c r="T20" s="3"/>
      <c r="U20" s="23" t="s">
        <v>29</v>
      </c>
      <c r="V20" s="80" t="str">
        <f>IF(W47&gt;W45,U47,U45)</f>
        <v>Bath A</v>
      </c>
      <c r="W20" s="81"/>
      <c r="X20" s="3"/>
    </row>
    <row r="21" spans="1:24" ht="13.5" thickTop="1">
      <c r="A21" s="1"/>
      <c r="B21" s="11"/>
      <c r="C21" s="2"/>
      <c r="D21" s="18"/>
      <c r="E21" s="1"/>
      <c r="F21" s="2"/>
      <c r="G21" s="2"/>
      <c r="H21" s="3"/>
      <c r="I21" s="6"/>
      <c r="J21" s="2"/>
      <c r="K21" s="70"/>
      <c r="L21" s="72"/>
      <c r="M21" s="6"/>
      <c r="N21" s="12"/>
      <c r="O21" s="12"/>
      <c r="P21" s="15"/>
      <c r="Q21" s="24"/>
      <c r="R21" s="2"/>
      <c r="S21" s="2"/>
      <c r="T21" s="3"/>
      <c r="U21" s="23" t="s">
        <v>30</v>
      </c>
      <c r="V21" s="46" t="str">
        <f>IF(W45&lt;W47,U45,U47)</f>
        <v>Cambridge A</v>
      </c>
      <c r="W21" s="47"/>
      <c r="X21" s="3"/>
    </row>
    <row r="22" spans="1:24" ht="13.5" thickBot="1">
      <c r="A22" s="1" t="s">
        <v>31</v>
      </c>
      <c r="B22" s="39">
        <v>21</v>
      </c>
      <c r="C22" s="4" t="str">
        <f>'[1]Team Eliminations'!C13</f>
        <v>Southampton  </v>
      </c>
      <c r="D22" s="5">
        <f>'[1]Team Eliminations'!D13</f>
        <v>11</v>
      </c>
      <c r="E22" s="16" t="s">
        <v>32</v>
      </c>
      <c r="F22" s="19">
        <v>12</v>
      </c>
      <c r="G22" s="9" t="str">
        <f>IF(D23&gt;D22,C23,IF(D22=D23,"Tie to be resolved",C22))</f>
        <v>Southampton  </v>
      </c>
      <c r="H22" s="10">
        <f>'[1]Team Eliminations'!H8</f>
        <v>6</v>
      </c>
      <c r="I22" s="6"/>
      <c r="J22" s="2"/>
      <c r="K22" s="12"/>
      <c r="L22" s="15"/>
      <c r="M22" s="6"/>
      <c r="N22" s="12"/>
      <c r="O22" s="12"/>
      <c r="P22" s="15"/>
      <c r="Q22" s="24"/>
      <c r="R22" s="2"/>
      <c r="S22" s="2"/>
      <c r="T22" s="3"/>
      <c r="U22" s="3"/>
      <c r="V22" s="3"/>
      <c r="W22" s="3"/>
      <c r="X22" s="3"/>
    </row>
    <row r="23" spans="1:24" ht="13.5" thickTop="1">
      <c r="A23" s="1" t="s">
        <v>33</v>
      </c>
      <c r="B23" s="38">
        <v>12</v>
      </c>
      <c r="C23" s="4" t="str">
        <f>'[1]Team Eliminations'!C14</f>
        <v>Birmingham A</v>
      </c>
      <c r="D23" s="5">
        <f>'[1]Team Eliminations'!D14</f>
        <v>10</v>
      </c>
      <c r="E23" s="6"/>
      <c r="F23" s="2"/>
      <c r="G23" s="2"/>
      <c r="H23" s="3"/>
      <c r="I23" s="1"/>
      <c r="J23" s="2"/>
      <c r="K23" s="12"/>
      <c r="L23" s="15"/>
      <c r="M23" s="6"/>
      <c r="N23" s="12"/>
      <c r="O23" s="12"/>
      <c r="P23" s="15"/>
      <c r="Q23" s="24"/>
      <c r="R23" s="2"/>
      <c r="S23" s="2"/>
      <c r="T23" s="3"/>
      <c r="U23" s="3"/>
      <c r="V23" s="3"/>
      <c r="W23" s="3"/>
      <c r="X23" s="3"/>
    </row>
    <row r="24" spans="1:24" ht="13.5" thickBot="1">
      <c r="A24" s="1"/>
      <c r="B24" s="11"/>
      <c r="C24" s="2"/>
      <c r="D24" s="5"/>
      <c r="E24" s="1"/>
      <c r="F24" s="2"/>
      <c r="G24" s="2"/>
      <c r="H24" s="3"/>
      <c r="I24" s="1"/>
      <c r="J24" s="2"/>
      <c r="K24" s="12"/>
      <c r="L24" s="15"/>
      <c r="M24" s="16">
        <v>4</v>
      </c>
      <c r="N24" s="19">
        <v>4</v>
      </c>
      <c r="O24" s="73" t="str">
        <f>IF(L20&gt;L27,K20,IF(L20=L27,"Tie to be resolved",K27))</f>
        <v>Cambridge A</v>
      </c>
      <c r="P24" s="75">
        <f>'[1]Team Eliminations'!P4</f>
        <v>13</v>
      </c>
      <c r="Q24" s="24"/>
      <c r="R24" s="2"/>
      <c r="S24" s="2"/>
      <c r="T24" s="3"/>
      <c r="U24" s="3"/>
      <c r="V24" s="3"/>
      <c r="W24" s="3"/>
      <c r="X24" s="3"/>
    </row>
    <row r="25" spans="1:24" ht="14.25" thickBot="1" thickTop="1">
      <c r="A25" s="1" t="s">
        <v>34</v>
      </c>
      <c r="B25" s="38">
        <v>13</v>
      </c>
      <c r="C25" s="4" t="str">
        <f>'[1]Team Eliminations'!C15</f>
        <v>Imperial A</v>
      </c>
      <c r="D25" s="5">
        <f>'[1]Team Eliminations'!D15</f>
        <v>6</v>
      </c>
      <c r="E25" s="6"/>
      <c r="F25" s="2"/>
      <c r="G25" s="2"/>
      <c r="H25" s="3"/>
      <c r="I25" s="1"/>
      <c r="J25" s="2"/>
      <c r="K25" s="12"/>
      <c r="L25" s="15"/>
      <c r="M25" s="6"/>
      <c r="N25" s="12"/>
      <c r="O25" s="74"/>
      <c r="P25" s="76"/>
      <c r="Q25" s="24"/>
      <c r="R25" s="2"/>
      <c r="S25" s="2"/>
      <c r="T25" s="3"/>
      <c r="U25" s="3"/>
      <c r="V25" s="3"/>
      <c r="W25" s="3"/>
      <c r="X25" s="3"/>
    </row>
    <row r="26" spans="1:24" ht="13.5" thickTop="1">
      <c r="A26" s="1" t="s">
        <v>35</v>
      </c>
      <c r="B26" s="39">
        <v>20</v>
      </c>
      <c r="C26" s="4" t="str">
        <f>'[1]Team Eliminations'!C16</f>
        <v>Nottingham A</v>
      </c>
      <c r="D26" s="5">
        <f>'[1]Team Eliminations'!D16</f>
        <v>2</v>
      </c>
      <c r="E26" s="7" t="s">
        <v>36</v>
      </c>
      <c r="F26" s="8">
        <v>4</v>
      </c>
      <c r="G26" s="9" t="str">
        <f>IF(D25&gt;D26,C25,IF(D25=D26,"Tie to be resolved",C26))</f>
        <v>Imperial A</v>
      </c>
      <c r="H26" s="10">
        <f>'[1]Team Eliminations'!H9</f>
        <v>6</v>
      </c>
      <c r="I26" s="6"/>
      <c r="J26" s="2"/>
      <c r="K26" s="12"/>
      <c r="L26" s="15"/>
      <c r="M26" s="6"/>
      <c r="N26" s="12"/>
      <c r="O26" s="12"/>
      <c r="P26" s="15"/>
      <c r="Q26" s="25"/>
      <c r="R26" s="2"/>
      <c r="S26" s="2"/>
      <c r="T26" s="3"/>
      <c r="U26" s="3"/>
      <c r="V26" s="3"/>
      <c r="W26" s="3"/>
      <c r="X26" s="3"/>
    </row>
    <row r="27" spans="1:24" ht="13.5" thickBot="1">
      <c r="A27" s="1"/>
      <c r="B27" s="11"/>
      <c r="C27" s="12"/>
      <c r="D27" s="13"/>
      <c r="E27" s="14"/>
      <c r="F27" s="12"/>
      <c r="G27" s="12"/>
      <c r="H27" s="15"/>
      <c r="I27" s="16">
        <v>4</v>
      </c>
      <c r="J27" s="17">
        <v>4</v>
      </c>
      <c r="K27" s="69" t="str">
        <f>IF(H26&gt;H29,G26,IF(H26=H29,"Tie to be resolved",G29))</f>
        <v>Edinburgh A</v>
      </c>
      <c r="L27" s="71">
        <f>'[1]Team Eliminations'!L6</f>
        <v>11</v>
      </c>
      <c r="M27" s="6"/>
      <c r="N27" s="12"/>
      <c r="O27" s="12"/>
      <c r="P27" s="15"/>
      <c r="Q27" s="25"/>
      <c r="R27" s="2"/>
      <c r="S27" s="2"/>
      <c r="T27" s="3"/>
      <c r="U27" s="3"/>
      <c r="V27" s="3"/>
      <c r="W27" s="3"/>
      <c r="X27" s="3"/>
    </row>
    <row r="28" spans="1:24" ht="14.25" thickBot="1" thickTop="1">
      <c r="A28" s="1"/>
      <c r="B28" s="11"/>
      <c r="C28" s="2"/>
      <c r="D28" s="18"/>
      <c r="E28" s="1"/>
      <c r="F28" s="2"/>
      <c r="G28" s="12"/>
      <c r="H28" s="3"/>
      <c r="I28" s="6"/>
      <c r="J28" s="2"/>
      <c r="K28" s="70"/>
      <c r="L28" s="72"/>
      <c r="M28" s="6"/>
      <c r="N28" s="12"/>
      <c r="O28" s="12"/>
      <c r="P28" s="15"/>
      <c r="Q28" s="25"/>
      <c r="R28" s="2"/>
      <c r="S28" s="2"/>
      <c r="T28" s="3"/>
      <c r="U28" s="3"/>
      <c r="V28" s="3"/>
      <c r="W28" s="3"/>
      <c r="X28" s="3"/>
    </row>
    <row r="29" spans="1:24" ht="13.5" thickBot="1">
      <c r="A29" s="1" t="s">
        <v>37</v>
      </c>
      <c r="B29" s="38">
        <v>29</v>
      </c>
      <c r="C29" s="4" t="str">
        <f>'[1]Team Eliminations'!C17</f>
        <v>Sheffield B</v>
      </c>
      <c r="D29" s="5">
        <f>'[1]Team Eliminations'!D17</f>
        <v>4</v>
      </c>
      <c r="E29" s="16" t="s">
        <v>38</v>
      </c>
      <c r="F29" s="19">
        <v>13</v>
      </c>
      <c r="G29" s="9" t="str">
        <f>IF(D30&gt;D29,C30,IF(D29=D30,"Tie to be resolved",C29))</f>
        <v>Edinburgh A</v>
      </c>
      <c r="H29" s="10">
        <f>'[1]Team Eliminations'!H10</f>
        <v>10</v>
      </c>
      <c r="I29" s="6"/>
      <c r="J29" s="2"/>
      <c r="K29" s="12"/>
      <c r="L29" s="15"/>
      <c r="M29" s="14"/>
      <c r="N29" s="12"/>
      <c r="O29" s="12"/>
      <c r="P29" s="15"/>
      <c r="Q29" s="25"/>
      <c r="R29" s="2"/>
      <c r="S29" s="48" t="str">
        <f>IF(P10&gt;P24,O10,IF(P10=P24,"Tie to be resolved",O24))</f>
        <v>Edinburgh B</v>
      </c>
      <c r="T29" s="82">
        <f>'[1]Team Eliminations'!T3</f>
        <v>11</v>
      </c>
      <c r="U29" s="26"/>
      <c r="V29" s="3"/>
      <c r="W29" s="3"/>
      <c r="X29" s="3"/>
    </row>
    <row r="30" spans="1:24" ht="14.25" thickBot="1" thickTop="1">
      <c r="A30" s="1" t="s">
        <v>39</v>
      </c>
      <c r="B30" s="38">
        <v>4</v>
      </c>
      <c r="C30" s="4" t="str">
        <f>'[1]Team Eliminations'!C18</f>
        <v>Edinburgh A</v>
      </c>
      <c r="D30" s="5">
        <f>'[1]Team Eliminations'!D18</f>
        <v>5</v>
      </c>
      <c r="E30" s="6"/>
      <c r="F30" s="2"/>
      <c r="G30" s="2"/>
      <c r="H30" s="3"/>
      <c r="I30" s="1"/>
      <c r="J30" s="2"/>
      <c r="K30" s="12"/>
      <c r="L30" s="15"/>
      <c r="M30" s="14"/>
      <c r="N30" s="12"/>
      <c r="O30" s="12"/>
      <c r="P30" s="15"/>
      <c r="Q30" s="25"/>
      <c r="R30" s="2">
        <v>1</v>
      </c>
      <c r="S30" s="49"/>
      <c r="T30" s="83"/>
      <c r="U30" s="27" t="s">
        <v>40</v>
      </c>
      <c r="V30" s="15"/>
      <c r="W30" s="80"/>
      <c r="X30" s="3"/>
    </row>
    <row r="31" spans="1:24" ht="13.5" thickTop="1">
      <c r="A31" s="1"/>
      <c r="B31" s="11"/>
      <c r="C31" s="2"/>
      <c r="D31" s="5"/>
      <c r="E31" s="1"/>
      <c r="F31" s="2"/>
      <c r="G31" s="2"/>
      <c r="H31" s="3"/>
      <c r="I31" s="1"/>
      <c r="J31" s="2"/>
      <c r="K31" s="12"/>
      <c r="L31" s="15"/>
      <c r="M31" s="14"/>
      <c r="N31" s="12"/>
      <c r="O31" s="12"/>
      <c r="P31" s="15"/>
      <c r="Q31" s="25"/>
      <c r="R31" s="28">
        <v>2</v>
      </c>
      <c r="S31" s="84" t="str">
        <f>IF(P38&gt;P52,O38,IF(P38=P52,"Tie to be resolved",O52))</f>
        <v>Exeter A</v>
      </c>
      <c r="T31" s="86">
        <f>'[1]Team Eliminations'!T4</f>
        <v>14</v>
      </c>
      <c r="U31" s="27"/>
      <c r="V31" s="15"/>
      <c r="W31" s="80"/>
      <c r="X31" s="3"/>
    </row>
    <row r="32" spans="1:24" ht="13.5" thickBot="1">
      <c r="A32" s="1" t="s">
        <v>41</v>
      </c>
      <c r="B32" s="39">
        <v>3</v>
      </c>
      <c r="C32" s="4" t="str">
        <f>'[1]Team Eliminations'!C19</f>
        <v>Exeter A</v>
      </c>
      <c r="D32" s="5">
        <f>'[1]Team Eliminations'!D19</f>
        <v>9</v>
      </c>
      <c r="E32" s="6"/>
      <c r="F32" s="2"/>
      <c r="G32" s="2"/>
      <c r="H32" s="3"/>
      <c r="I32" s="1"/>
      <c r="J32" s="2"/>
      <c r="K32" s="12"/>
      <c r="L32" s="15"/>
      <c r="M32" s="14"/>
      <c r="N32" s="12"/>
      <c r="O32" s="12"/>
      <c r="P32" s="15"/>
      <c r="Q32" s="25"/>
      <c r="R32" s="2"/>
      <c r="S32" s="85"/>
      <c r="T32" s="87"/>
      <c r="U32" s="26" t="s">
        <v>42</v>
      </c>
      <c r="V32" s="3"/>
      <c r="W32" s="3"/>
      <c r="X32" s="3"/>
    </row>
    <row r="33" spans="1:24" ht="13.5" thickTop="1">
      <c r="A33" s="1" t="s">
        <v>43</v>
      </c>
      <c r="B33" s="39">
        <v>30</v>
      </c>
      <c r="C33" s="4" t="str">
        <f>'[1]Team Eliminations'!C20</f>
        <v>Nottingham B</v>
      </c>
      <c r="D33" s="5">
        <f>'[1]Team Eliminations'!D20</f>
        <v>3</v>
      </c>
      <c r="E33" s="7" t="s">
        <v>44</v>
      </c>
      <c r="F33" s="8">
        <v>3</v>
      </c>
      <c r="G33" s="9" t="str">
        <f>IF(D32&gt;D33,C32,IF(D32=D33,"Tie to be resolved",C33))</f>
        <v>Exeter A</v>
      </c>
      <c r="H33" s="10">
        <f>'[1]Team Eliminations'!H11</f>
        <v>8</v>
      </c>
      <c r="I33" s="6"/>
      <c r="J33" s="2"/>
      <c r="K33" s="12"/>
      <c r="L33" s="15"/>
      <c r="M33" s="14"/>
      <c r="N33" s="12"/>
      <c r="O33" s="12"/>
      <c r="P33" s="15"/>
      <c r="Q33" s="25"/>
      <c r="R33" s="2"/>
      <c r="S33" s="2"/>
      <c r="T33" s="3"/>
      <c r="U33" s="3"/>
      <c r="V33" s="3"/>
      <c r="W33" s="3"/>
      <c r="X33" s="3"/>
    </row>
    <row r="34" spans="1:24" ht="13.5" thickBot="1">
      <c r="A34" s="1"/>
      <c r="B34" s="11"/>
      <c r="C34" s="12"/>
      <c r="D34" s="13"/>
      <c r="E34" s="14"/>
      <c r="F34" s="12"/>
      <c r="G34" s="12"/>
      <c r="H34" s="15"/>
      <c r="I34" s="16">
        <v>5</v>
      </c>
      <c r="J34" s="17">
        <v>3</v>
      </c>
      <c r="K34" s="69" t="str">
        <f>IF(H33&gt;H36,G33,IF(H33=H36,"Tie to be resolved",G36))</f>
        <v>Exeter A</v>
      </c>
      <c r="L34" s="71">
        <f>'[1]Team Eliminations'!L7</f>
        <v>15</v>
      </c>
      <c r="M34" s="6"/>
      <c r="N34" s="2"/>
      <c r="O34" s="2"/>
      <c r="P34" s="3"/>
      <c r="Q34" s="25"/>
      <c r="R34" s="2"/>
      <c r="S34" s="2"/>
      <c r="T34" s="3"/>
      <c r="U34" s="3"/>
      <c r="V34" s="3"/>
      <c r="W34" s="3"/>
      <c r="X34" s="3"/>
    </row>
    <row r="35" spans="1:24" ht="13.5" thickTop="1">
      <c r="A35" s="1"/>
      <c r="B35" s="11"/>
      <c r="C35" s="2"/>
      <c r="D35" s="18"/>
      <c r="E35" s="1"/>
      <c r="F35" s="2"/>
      <c r="G35" s="2"/>
      <c r="H35" s="3"/>
      <c r="I35" s="6"/>
      <c r="J35" s="2"/>
      <c r="K35" s="70"/>
      <c r="L35" s="72"/>
      <c r="M35" s="6"/>
      <c r="N35" s="12"/>
      <c r="O35" s="12"/>
      <c r="P35" s="15"/>
      <c r="Q35" s="25"/>
      <c r="R35" s="2"/>
      <c r="S35" s="2"/>
      <c r="T35" s="3"/>
      <c r="U35" s="3"/>
      <c r="V35" s="3"/>
      <c r="W35" s="3"/>
      <c r="X35" s="3"/>
    </row>
    <row r="36" spans="1:24" ht="13.5" thickBot="1">
      <c r="A36" s="1" t="s">
        <v>45</v>
      </c>
      <c r="B36" s="38">
        <v>19</v>
      </c>
      <c r="C36" s="29" t="str">
        <f>'[1]Team Eliminations'!C21</f>
        <v>Warwick B</v>
      </c>
      <c r="D36" s="10">
        <f>'[1]Team Eliminations'!D21</f>
        <v>6</v>
      </c>
      <c r="E36" s="16" t="s">
        <v>46</v>
      </c>
      <c r="F36" s="19">
        <v>14</v>
      </c>
      <c r="G36" s="9" t="str">
        <f>IF(D37&gt;D36,C37,IF(D36=D37,"Tie to be resolved",C36))</f>
        <v>Imperial B</v>
      </c>
      <c r="H36" s="10">
        <f>'[1]Team Eliminations'!H12</f>
        <v>5</v>
      </c>
      <c r="I36" s="6"/>
      <c r="J36" s="2"/>
      <c r="K36" s="12"/>
      <c r="L36" s="15"/>
      <c r="M36" s="6"/>
      <c r="N36" s="12"/>
      <c r="O36" s="12"/>
      <c r="P36" s="15"/>
      <c r="Q36" s="25"/>
      <c r="R36" s="2"/>
      <c r="S36" s="2"/>
      <c r="T36" s="3"/>
      <c r="U36" s="3"/>
      <c r="V36" s="3"/>
      <c r="W36" s="3"/>
      <c r="X36" s="3"/>
    </row>
    <row r="37" spans="1:24" ht="13.5" thickTop="1">
      <c r="A37" s="1" t="s">
        <v>47</v>
      </c>
      <c r="B37" s="38">
        <v>14</v>
      </c>
      <c r="C37" s="29" t="str">
        <f>'[1]Team Eliminations'!C22</f>
        <v>Imperial B</v>
      </c>
      <c r="D37" s="10">
        <f>'[1]Team Eliminations'!D22</f>
        <v>7</v>
      </c>
      <c r="E37" s="6"/>
      <c r="F37" s="2"/>
      <c r="G37" s="2"/>
      <c r="H37" s="3"/>
      <c r="I37" s="1"/>
      <c r="J37" s="2"/>
      <c r="K37" s="12"/>
      <c r="L37" s="15"/>
      <c r="M37" s="6"/>
      <c r="N37" s="12"/>
      <c r="O37" s="12"/>
      <c r="P37" s="15"/>
      <c r="Q37" s="25"/>
      <c r="R37" s="2"/>
      <c r="S37" s="2"/>
      <c r="T37" s="3"/>
      <c r="U37" s="3"/>
      <c r="V37" s="3"/>
      <c r="W37" s="3"/>
      <c r="X37" s="3"/>
    </row>
    <row r="38" spans="1:24" ht="13.5" thickBot="1">
      <c r="A38" s="1"/>
      <c r="B38" s="11"/>
      <c r="C38" s="2"/>
      <c r="D38" s="5"/>
      <c r="E38" s="1"/>
      <c r="F38" s="2"/>
      <c r="G38" s="2"/>
      <c r="H38" s="3"/>
      <c r="I38" s="1"/>
      <c r="J38" s="2"/>
      <c r="K38" s="12"/>
      <c r="L38" s="15"/>
      <c r="M38" s="16">
        <v>5</v>
      </c>
      <c r="N38" s="19">
        <v>3</v>
      </c>
      <c r="O38" s="73" t="str">
        <f>IF(L34&gt;L41,K34,IF(L34=L41,"Tie to be resolved",K41))</f>
        <v>Exeter A</v>
      </c>
      <c r="P38" s="75">
        <f>'[1]Team Eliminations'!P5</f>
        <v>11</v>
      </c>
      <c r="Q38" s="24"/>
      <c r="R38" s="2"/>
      <c r="S38" s="2"/>
      <c r="T38" s="3"/>
      <c r="U38" s="3"/>
      <c r="V38" s="3"/>
      <c r="W38" s="3"/>
      <c r="X38" s="3"/>
    </row>
    <row r="39" spans="1:24" ht="14.25" thickBot="1" thickTop="1">
      <c r="A39" s="1" t="s">
        <v>48</v>
      </c>
      <c r="B39" s="39">
        <v>11</v>
      </c>
      <c r="C39" s="29" t="str">
        <f>'[1]Team Eliminations'!C23</f>
        <v>Loughborough  </v>
      </c>
      <c r="D39" s="10">
        <f>'[1]Team Eliminations'!D23</f>
        <v>8</v>
      </c>
      <c r="E39" s="6"/>
      <c r="F39" s="2"/>
      <c r="G39" s="12"/>
      <c r="H39" s="3"/>
      <c r="I39" s="1"/>
      <c r="J39" s="2"/>
      <c r="K39" s="12"/>
      <c r="L39" s="15"/>
      <c r="M39" s="6"/>
      <c r="N39" s="12"/>
      <c r="O39" s="74"/>
      <c r="P39" s="76"/>
      <c r="Q39" s="24"/>
      <c r="R39" s="2"/>
      <c r="S39" s="2"/>
      <c r="T39" s="3"/>
      <c r="U39" s="3"/>
      <c r="V39" s="3"/>
      <c r="W39" s="3"/>
      <c r="X39" s="3"/>
    </row>
    <row r="40" spans="1:24" ht="13.5" thickTop="1">
      <c r="A40" s="1" t="s">
        <v>49</v>
      </c>
      <c r="B40" s="38">
        <v>22</v>
      </c>
      <c r="C40" s="29" t="str">
        <f>'[1]Team Eliminations'!C24</f>
        <v>Birmingham B</v>
      </c>
      <c r="D40" s="10">
        <f>'[1]Team Eliminations'!D24</f>
        <v>4</v>
      </c>
      <c r="E40" s="7" t="s">
        <v>50</v>
      </c>
      <c r="F40" s="8">
        <v>6</v>
      </c>
      <c r="G40" s="9" t="str">
        <f>IF(D39&gt;D40,C39,IF(D39=D40,"Tie to be resolved",C40))</f>
        <v>Loughborough  </v>
      </c>
      <c r="H40" s="10">
        <f>'[1]Team Eliminations'!H13</f>
        <v>6.2</v>
      </c>
      <c r="I40" s="6"/>
      <c r="J40" s="2"/>
      <c r="K40" s="12"/>
      <c r="L40" s="15"/>
      <c r="M40" s="6"/>
      <c r="N40" s="12"/>
      <c r="O40" s="12"/>
      <c r="P40" s="15"/>
      <c r="Q40" s="24"/>
      <c r="R40" s="2"/>
      <c r="S40" s="2"/>
      <c r="T40" s="3"/>
      <c r="U40" s="3"/>
      <c r="V40" s="3"/>
      <c r="W40" s="3"/>
      <c r="X40" s="3"/>
    </row>
    <row r="41" spans="1:24" ht="13.5" thickBot="1">
      <c r="A41" s="1"/>
      <c r="B41" s="11"/>
      <c r="C41" s="12"/>
      <c r="D41" s="13"/>
      <c r="E41" s="14"/>
      <c r="F41" s="12"/>
      <c r="G41" s="12"/>
      <c r="H41" s="15"/>
      <c r="I41" s="16">
        <v>6</v>
      </c>
      <c r="J41" s="17">
        <v>6</v>
      </c>
      <c r="K41" s="69" t="str">
        <f>IF(H40&gt;H43,G40,IF(H40=H43,"Tie to be resolved",G43))</f>
        <v>Loughborough  </v>
      </c>
      <c r="L41" s="71">
        <f>'[1]Team Eliminations'!L8</f>
        <v>7</v>
      </c>
      <c r="M41" s="6"/>
      <c r="N41" s="12"/>
      <c r="O41" s="12"/>
      <c r="P41" s="15"/>
      <c r="Q41" s="24"/>
      <c r="R41" s="2"/>
      <c r="S41" s="2"/>
      <c r="T41" s="3"/>
      <c r="U41" s="3"/>
      <c r="V41" s="3"/>
      <c r="W41" s="3"/>
      <c r="X41" s="3"/>
    </row>
    <row r="42" spans="1:24" ht="13.5" thickTop="1">
      <c r="A42" s="1"/>
      <c r="B42" s="11"/>
      <c r="C42" s="2"/>
      <c r="D42" s="18"/>
      <c r="E42" s="1"/>
      <c r="F42" s="2"/>
      <c r="G42" s="2"/>
      <c r="H42" s="3"/>
      <c r="I42" s="6"/>
      <c r="J42" s="2"/>
      <c r="K42" s="70"/>
      <c r="L42" s="72"/>
      <c r="M42" s="6"/>
      <c r="N42" s="12"/>
      <c r="O42" s="12"/>
      <c r="P42" s="15"/>
      <c r="Q42" s="24"/>
      <c r="R42" s="2"/>
      <c r="S42" s="2"/>
      <c r="T42" s="3"/>
      <c r="U42" s="3"/>
      <c r="V42" s="3"/>
      <c r="W42" s="3"/>
      <c r="X42" s="3"/>
    </row>
    <row r="43" spans="1:24" ht="13.5" thickBot="1">
      <c r="A43" s="1" t="s">
        <v>51</v>
      </c>
      <c r="B43" s="38">
        <v>27</v>
      </c>
      <c r="C43" s="29" t="str">
        <f>'[1]Team Eliminations'!C25</f>
        <v>Bath B</v>
      </c>
      <c r="D43" s="10">
        <f>'[1]Team Eliminations'!D25</f>
        <v>3</v>
      </c>
      <c r="E43" s="16" t="s">
        <v>52</v>
      </c>
      <c r="F43" s="19">
        <v>11</v>
      </c>
      <c r="G43" s="9" t="str">
        <f>IF(D44&gt;D43,C44,IF(D43=D44,"Tie to be resolved",C43))</f>
        <v>Lancaster A</v>
      </c>
      <c r="H43" s="10">
        <f>'[1]Team Eliminations'!H14</f>
        <v>6</v>
      </c>
      <c r="I43" s="6"/>
      <c r="J43" s="2"/>
      <c r="K43" s="12"/>
      <c r="L43" s="15"/>
      <c r="M43" s="14"/>
      <c r="N43" s="12"/>
      <c r="O43" s="12"/>
      <c r="P43" s="15"/>
      <c r="Q43" s="24"/>
      <c r="R43" s="2"/>
      <c r="S43" s="17"/>
      <c r="T43" s="3"/>
      <c r="U43" s="3"/>
      <c r="V43" s="3"/>
      <c r="W43" s="3"/>
      <c r="X43" s="3"/>
    </row>
    <row r="44" spans="1:24" ht="14.25" thickBot="1" thickTop="1">
      <c r="A44" s="1" t="s">
        <v>53</v>
      </c>
      <c r="B44" s="39">
        <v>6</v>
      </c>
      <c r="C44" s="29" t="str">
        <f>'[1]Team Eliminations'!C26</f>
        <v>Lancaster A</v>
      </c>
      <c r="D44" s="10">
        <f>'[1]Team Eliminations'!D26</f>
        <v>6</v>
      </c>
      <c r="E44" s="6"/>
      <c r="F44" s="2"/>
      <c r="G44" s="2"/>
      <c r="H44" s="3"/>
      <c r="I44" s="1"/>
      <c r="J44" s="2"/>
      <c r="K44" s="12"/>
      <c r="L44" s="15"/>
      <c r="M44" s="14"/>
      <c r="N44" s="12"/>
      <c r="O44" s="12"/>
      <c r="P44" s="15"/>
      <c r="Q44" s="30"/>
      <c r="R44" s="2"/>
      <c r="S44" s="2"/>
      <c r="T44" s="20"/>
      <c r="U44" s="3"/>
      <c r="V44" s="3"/>
      <c r="W44" s="3"/>
      <c r="X44" s="3"/>
    </row>
    <row r="45" spans="1:24" ht="13.5" thickTop="1">
      <c r="A45" s="1"/>
      <c r="B45" s="11"/>
      <c r="C45" s="2"/>
      <c r="D45" s="5"/>
      <c r="E45" s="1"/>
      <c r="F45" s="2"/>
      <c r="G45" s="2"/>
      <c r="H45" s="3"/>
      <c r="I45" s="1"/>
      <c r="J45" s="2"/>
      <c r="K45" s="12"/>
      <c r="L45" s="15"/>
      <c r="M45" s="14"/>
      <c r="N45" s="12"/>
      <c r="O45" s="12"/>
      <c r="P45" s="15"/>
      <c r="Q45" s="31"/>
      <c r="R45" s="2"/>
      <c r="S45" s="2"/>
      <c r="T45" s="20"/>
      <c r="U45" s="88" t="str">
        <f>IF(P24&lt;P10,O24,IF(P10=P24,"Tie to be resolved",O10))</f>
        <v>Cambridge A</v>
      </c>
      <c r="V45" s="89"/>
      <c r="W45" s="82">
        <f>'[1]Team Eliminations'!T5</f>
        <v>10</v>
      </c>
      <c r="X45" s="26"/>
    </row>
    <row r="46" spans="1:24" ht="13.5" thickBot="1">
      <c r="A46" s="1" t="s">
        <v>54</v>
      </c>
      <c r="B46" s="39">
        <v>7</v>
      </c>
      <c r="C46" s="29" t="str">
        <f>'[1]Team Eliminations'!C27</f>
        <v>Cambridge B</v>
      </c>
      <c r="D46" s="10">
        <f>'[1]Team Eliminations'!D27</f>
        <v>9</v>
      </c>
      <c r="E46" s="6"/>
      <c r="F46" s="2"/>
      <c r="G46" s="2"/>
      <c r="H46" s="3"/>
      <c r="I46" s="1"/>
      <c r="J46" s="2"/>
      <c r="K46" s="12"/>
      <c r="L46" s="15"/>
      <c r="M46" s="14"/>
      <c r="N46" s="12"/>
      <c r="O46" s="12"/>
      <c r="P46" s="15"/>
      <c r="Q46" s="20"/>
      <c r="R46" s="2"/>
      <c r="S46" s="3" t="s">
        <v>29</v>
      </c>
      <c r="T46" s="20">
        <v>4</v>
      </c>
      <c r="U46" s="90"/>
      <c r="V46" s="47"/>
      <c r="W46" s="83"/>
      <c r="X46" s="26" t="s">
        <v>40</v>
      </c>
    </row>
    <row r="47" spans="1:24" ht="13.5" thickTop="1">
      <c r="A47" s="1" t="s">
        <v>55</v>
      </c>
      <c r="B47" s="38">
        <v>26</v>
      </c>
      <c r="C47" s="29" t="str">
        <f>'[1]Team Eliminations'!C28</f>
        <v>Sheffield A</v>
      </c>
      <c r="D47" s="10">
        <f>'[1]Team Eliminations'!D28</f>
        <v>5</v>
      </c>
      <c r="E47" s="7" t="s">
        <v>56</v>
      </c>
      <c r="F47" s="8">
        <v>7</v>
      </c>
      <c r="G47" s="9" t="str">
        <f>IF(D46&gt;D47,C46,IF(D46=D47,"Tie to be resolved",C47))</f>
        <v>Cambridge B</v>
      </c>
      <c r="H47" s="10">
        <f>'[1]Team Eliminations'!H15</f>
        <v>6</v>
      </c>
      <c r="I47" s="6"/>
      <c r="J47" s="2"/>
      <c r="K47" s="12"/>
      <c r="L47" s="15"/>
      <c r="M47" s="14"/>
      <c r="N47" s="12"/>
      <c r="O47" s="12"/>
      <c r="P47" s="15"/>
      <c r="Q47" s="20"/>
      <c r="R47" s="2"/>
      <c r="S47" s="3" t="s">
        <v>57</v>
      </c>
      <c r="T47" s="31">
        <v>3</v>
      </c>
      <c r="U47" s="91" t="str">
        <f>IF(P38&lt;P52,O38,IF(P38=P52,"Tie to be resolved",O52))</f>
        <v>Bath A</v>
      </c>
      <c r="V47" s="92"/>
      <c r="W47" s="86">
        <f>'[1]Team Eliminations'!T6</f>
        <v>16</v>
      </c>
      <c r="X47" s="26"/>
    </row>
    <row r="48" spans="1:24" ht="13.5" thickBot="1">
      <c r="A48" s="1"/>
      <c r="B48" s="11"/>
      <c r="C48" s="12"/>
      <c r="D48" s="13"/>
      <c r="E48" s="14"/>
      <c r="F48" s="12"/>
      <c r="G48" s="12"/>
      <c r="H48" s="15"/>
      <c r="I48" s="16">
        <v>7</v>
      </c>
      <c r="J48" s="17">
        <v>7</v>
      </c>
      <c r="K48" s="69" t="str">
        <f>IF(H47&gt;H50,G47,IF(H47=H50,"Tie to be resolved",G50))</f>
        <v>Bath A</v>
      </c>
      <c r="L48" s="71">
        <f>'[1]Team Eliminations'!L9</f>
        <v>15</v>
      </c>
      <c r="M48" s="6"/>
      <c r="N48" s="2"/>
      <c r="O48" s="2"/>
      <c r="P48" s="3"/>
      <c r="Q48" s="20"/>
      <c r="R48" s="2"/>
      <c r="S48" s="2"/>
      <c r="T48" s="20"/>
      <c r="U48" s="93"/>
      <c r="V48" s="94"/>
      <c r="W48" s="87"/>
      <c r="X48" s="26" t="s">
        <v>42</v>
      </c>
    </row>
    <row r="49" spans="1:24" ht="14.25" thickBot="1" thickTop="1">
      <c r="A49" s="1"/>
      <c r="B49" s="11"/>
      <c r="C49" s="2"/>
      <c r="D49" s="18"/>
      <c r="E49" s="1"/>
      <c r="F49" s="2"/>
      <c r="G49" s="2"/>
      <c r="H49" s="3"/>
      <c r="I49" s="6"/>
      <c r="J49" s="2"/>
      <c r="K49" s="70"/>
      <c r="L49" s="72"/>
      <c r="M49" s="6"/>
      <c r="N49" s="12"/>
      <c r="O49" s="12"/>
      <c r="P49" s="15"/>
      <c r="Q49" s="20"/>
      <c r="R49" s="2"/>
      <c r="S49" s="2"/>
      <c r="T49" s="20"/>
      <c r="U49" s="3"/>
      <c r="V49" s="3"/>
      <c r="W49" s="3"/>
      <c r="X49" s="3"/>
    </row>
    <row r="50" spans="1:24" ht="14.25" thickBot="1" thickTop="1">
      <c r="A50" s="1" t="s">
        <v>58</v>
      </c>
      <c r="B50" s="38">
        <v>23</v>
      </c>
      <c r="C50" s="29" t="str">
        <f>'[1]Team Eliminations'!C29</f>
        <v>Bradford B</v>
      </c>
      <c r="D50" s="10">
        <f>'[1]Team Eliminations'!D29</f>
        <v>3</v>
      </c>
      <c r="E50" s="16" t="s">
        <v>59</v>
      </c>
      <c r="F50" s="19">
        <v>10</v>
      </c>
      <c r="G50" s="9" t="str">
        <f>IF(D51&gt;D50,C51,IF(D50=D51,"Tie to be resolved",C50))</f>
        <v>Bath A</v>
      </c>
      <c r="H50" s="10">
        <f>'[1]Team Eliminations'!H16</f>
        <v>12</v>
      </c>
      <c r="I50" s="6"/>
      <c r="J50" s="2"/>
      <c r="K50" s="12"/>
      <c r="L50" s="15"/>
      <c r="M50" s="6"/>
      <c r="N50" s="12"/>
      <c r="O50" s="12"/>
      <c r="P50" s="15"/>
      <c r="Q50" s="20"/>
      <c r="R50" s="2"/>
      <c r="S50" s="32"/>
      <c r="T50" s="15"/>
      <c r="U50" s="3"/>
      <c r="V50" s="3"/>
      <c r="W50" s="3"/>
      <c r="X50" s="3"/>
    </row>
    <row r="51" spans="1:24" ht="13.5" thickTop="1">
      <c r="A51" s="1" t="s">
        <v>60</v>
      </c>
      <c r="B51" s="39">
        <v>10</v>
      </c>
      <c r="C51" s="29" t="str">
        <f>'[1]Team Eliminations'!C30</f>
        <v>Bath A</v>
      </c>
      <c r="D51" s="10">
        <f>'[1]Team Eliminations'!D30</f>
        <v>10</v>
      </c>
      <c r="E51" s="6"/>
      <c r="F51" s="2"/>
      <c r="G51" s="2"/>
      <c r="H51" s="3"/>
      <c r="I51" s="1"/>
      <c r="J51" s="2"/>
      <c r="K51" s="12"/>
      <c r="L51" s="15"/>
      <c r="M51" s="6"/>
      <c r="N51" s="12"/>
      <c r="O51" s="12"/>
      <c r="P51" s="15"/>
      <c r="Q51" s="20"/>
      <c r="R51" s="2"/>
      <c r="S51" s="2"/>
      <c r="T51" s="3"/>
      <c r="U51" s="3"/>
      <c r="V51" s="3"/>
      <c r="W51" s="3"/>
      <c r="X51" s="3"/>
    </row>
    <row r="52" spans="1:24" ht="13.5" thickBot="1">
      <c r="A52" s="1"/>
      <c r="B52" s="11"/>
      <c r="C52" s="2"/>
      <c r="D52" s="5"/>
      <c r="E52" s="1"/>
      <c r="F52" s="2"/>
      <c r="G52" s="2"/>
      <c r="H52" s="3"/>
      <c r="I52" s="1"/>
      <c r="J52" s="2"/>
      <c r="K52" s="12"/>
      <c r="L52" s="15"/>
      <c r="M52" s="16">
        <v>6</v>
      </c>
      <c r="N52" s="19">
        <v>2</v>
      </c>
      <c r="O52" s="73" t="str">
        <f>IF(L48&gt;L55,K48,IF(L48=L55,"Tie to be resolved",K55))</f>
        <v>Bath A</v>
      </c>
      <c r="P52" s="75">
        <f>'[1]Team Eliminations'!P6</f>
        <v>9</v>
      </c>
      <c r="Q52" s="20"/>
      <c r="R52" s="2"/>
      <c r="S52" s="2"/>
      <c r="T52" s="3"/>
      <c r="U52" s="3"/>
      <c r="V52" s="3"/>
      <c r="W52" s="3"/>
      <c r="X52" s="3"/>
    </row>
    <row r="53" spans="1:24" ht="14.25" thickBot="1" thickTop="1">
      <c r="A53" s="1" t="s">
        <v>61</v>
      </c>
      <c r="B53" s="38">
        <v>15</v>
      </c>
      <c r="C53" s="29" t="str">
        <f>'[1]Team Eliminations'!C31</f>
        <v>York B</v>
      </c>
      <c r="D53" s="10">
        <f>'[1]Team Eliminations'!D31</f>
        <v>4</v>
      </c>
      <c r="E53" s="6"/>
      <c r="F53" s="2"/>
      <c r="G53" s="2"/>
      <c r="H53" s="3"/>
      <c r="I53" s="1"/>
      <c r="J53" s="2"/>
      <c r="K53" s="12"/>
      <c r="L53" s="15"/>
      <c r="M53" s="6"/>
      <c r="N53" s="12"/>
      <c r="O53" s="74"/>
      <c r="P53" s="76"/>
      <c r="Q53" s="20"/>
      <c r="R53" s="2"/>
      <c r="S53" s="2"/>
      <c r="T53" s="3"/>
      <c r="U53" s="3"/>
      <c r="V53" s="3"/>
      <c r="W53" s="3"/>
      <c r="X53" s="3"/>
    </row>
    <row r="54" spans="1:24" ht="13.5" thickTop="1">
      <c r="A54" s="1" t="s">
        <v>62</v>
      </c>
      <c r="B54" s="38">
        <v>18</v>
      </c>
      <c r="C54" s="29" t="str">
        <f>'[1]Team Eliminations'!C32</f>
        <v>Bradford A</v>
      </c>
      <c r="D54" s="10">
        <f>'[1]Team Eliminations'!D32</f>
        <v>8</v>
      </c>
      <c r="E54" s="7" t="s">
        <v>63</v>
      </c>
      <c r="F54" s="8">
        <v>2</v>
      </c>
      <c r="G54" s="9" t="str">
        <f>IF(D53&gt;D54,C53,IF(D53=D54,"Tie to be resolved",C54))</f>
        <v>Bradford A</v>
      </c>
      <c r="H54" s="10">
        <f>'[1]Team Eliminations'!H17</f>
        <v>5</v>
      </c>
      <c r="I54" s="6"/>
      <c r="J54" s="2"/>
      <c r="K54" s="12"/>
      <c r="L54" s="15"/>
      <c r="M54" s="6"/>
      <c r="N54" s="12"/>
      <c r="O54" s="12"/>
      <c r="P54" s="15"/>
      <c r="Q54" s="3"/>
      <c r="R54" s="2"/>
      <c r="S54" s="2"/>
      <c r="T54" s="3"/>
      <c r="U54" s="3"/>
      <c r="V54" s="3"/>
      <c r="W54" s="3"/>
      <c r="X54" s="3"/>
    </row>
    <row r="55" spans="1:24" ht="13.5" thickBot="1">
      <c r="A55" s="1"/>
      <c r="B55" s="11"/>
      <c r="C55" s="12"/>
      <c r="D55" s="13"/>
      <c r="E55" s="14"/>
      <c r="F55" s="12"/>
      <c r="G55" s="12"/>
      <c r="H55" s="15"/>
      <c r="I55" s="16">
        <v>8</v>
      </c>
      <c r="J55" s="17">
        <v>2</v>
      </c>
      <c r="K55" s="69" t="str">
        <f>IF(H54&gt;H57,G54,IF(H54=H57,"Tie to be resolved",G57))</f>
        <v>Warwick A</v>
      </c>
      <c r="L55" s="71">
        <f>'[1]Team Eliminations'!L10</f>
        <v>9</v>
      </c>
      <c r="M55" s="6"/>
      <c r="N55" s="12"/>
      <c r="O55" s="12"/>
      <c r="P55" s="15"/>
      <c r="Q55" s="3"/>
      <c r="R55" s="2"/>
      <c r="S55" s="2"/>
      <c r="T55" s="3"/>
      <c r="U55" s="3"/>
      <c r="V55" s="3"/>
      <c r="W55" s="3"/>
      <c r="X55" s="3"/>
    </row>
    <row r="56" spans="1:24" ht="13.5" thickTop="1">
      <c r="A56" s="1"/>
      <c r="B56" s="11"/>
      <c r="C56" s="2"/>
      <c r="D56" s="18"/>
      <c r="E56" s="14"/>
      <c r="F56" s="2"/>
      <c r="G56" s="2"/>
      <c r="H56" s="3"/>
      <c r="I56" s="6"/>
      <c r="J56" s="2"/>
      <c r="K56" s="70"/>
      <c r="L56" s="72"/>
      <c r="M56" s="6"/>
      <c r="N56" s="12"/>
      <c r="O56" s="12"/>
      <c r="P56" s="15"/>
      <c r="Q56" s="3"/>
      <c r="R56" s="2"/>
      <c r="S56" s="2"/>
      <c r="T56" s="3"/>
      <c r="U56" s="3"/>
      <c r="V56" s="3"/>
      <c r="W56" s="3"/>
      <c r="X56" s="3"/>
    </row>
    <row r="57" spans="1:24" ht="13.5" thickBot="1">
      <c r="A57" s="1" t="s">
        <v>64</v>
      </c>
      <c r="B57" s="39">
        <v>31</v>
      </c>
      <c r="C57" s="29" t="str">
        <f>'[1]Team Eliminations'!C33</f>
        <v>ULU</v>
      </c>
      <c r="D57" s="10">
        <f>'[1]Team Eliminations'!D33</f>
        <v>3</v>
      </c>
      <c r="E57" s="16" t="s">
        <v>65</v>
      </c>
      <c r="F57" s="19">
        <v>15</v>
      </c>
      <c r="G57" s="9" t="str">
        <f>IF(D58&gt;D57,C58,IF(D57=D58,"Tie to be resolved",C57))</f>
        <v>Warwick A</v>
      </c>
      <c r="H57" s="10">
        <f>'[1]Team Eliminations'!H18</f>
        <v>10</v>
      </c>
      <c r="I57" s="6"/>
      <c r="J57" s="2"/>
      <c r="K57" s="2"/>
      <c r="L57" s="3"/>
      <c r="M57" s="14"/>
      <c r="N57" s="12"/>
      <c r="O57" s="12"/>
      <c r="P57" s="15"/>
      <c r="Q57" s="3"/>
      <c r="R57" s="2"/>
      <c r="S57" s="2"/>
      <c r="T57" s="3"/>
      <c r="U57" s="3"/>
      <c r="V57" s="3"/>
      <c r="W57" s="3"/>
      <c r="X57" s="3"/>
    </row>
    <row r="58" spans="1:24" ht="13.5" thickTop="1">
      <c r="A58" s="1" t="s">
        <v>66</v>
      </c>
      <c r="B58" s="39">
        <v>2</v>
      </c>
      <c r="C58" s="29" t="str">
        <f>'[1]Team Eliminations'!C34</f>
        <v>Warwick A</v>
      </c>
      <c r="D58" s="10">
        <f>'[1]Team Eliminations'!D34</f>
        <v>15</v>
      </c>
      <c r="E58" s="6"/>
      <c r="F58" s="2"/>
      <c r="G58" s="2"/>
      <c r="H58" s="15"/>
      <c r="I58" s="1"/>
      <c r="J58" s="2"/>
      <c r="K58" s="2"/>
      <c r="L58" s="3"/>
      <c r="M58" s="14"/>
      <c r="N58" s="12"/>
      <c r="O58" s="12"/>
      <c r="P58" s="15"/>
      <c r="Q58" s="3"/>
      <c r="R58" s="2"/>
      <c r="S58" s="2"/>
      <c r="T58" s="3"/>
      <c r="U58" s="3"/>
      <c r="V58" s="3"/>
      <c r="W58" s="3"/>
      <c r="X58" s="3"/>
    </row>
    <row r="59" spans="1:24" ht="12.75">
      <c r="A59" s="1"/>
      <c r="B59" s="3"/>
      <c r="C59" s="2"/>
      <c r="D59" s="3"/>
      <c r="E59" s="1"/>
      <c r="F59" s="2"/>
      <c r="G59" s="2"/>
      <c r="H59" s="3"/>
      <c r="I59" s="1"/>
      <c r="J59" s="68" t="s">
        <v>67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3"/>
      <c r="W59" s="3"/>
      <c r="X59" s="3"/>
    </row>
    <row r="60" spans="1:24" ht="12.75">
      <c r="A60" s="1"/>
      <c r="B60" s="3"/>
      <c r="C60" s="2"/>
      <c r="D60" s="3"/>
      <c r="E60" s="1"/>
      <c r="F60" s="2"/>
      <c r="G60" s="12"/>
      <c r="H60" s="15"/>
      <c r="I60" s="1"/>
      <c r="J60" s="2"/>
      <c r="K60" s="2"/>
      <c r="L60" s="3"/>
      <c r="M60" s="14"/>
      <c r="N60" s="12"/>
      <c r="O60" s="12"/>
      <c r="P60" s="15"/>
      <c r="Q60" s="3"/>
      <c r="R60" s="2"/>
      <c r="S60" s="2"/>
      <c r="T60" s="3"/>
      <c r="U60" s="3"/>
      <c r="V60" s="3"/>
      <c r="W60" s="3"/>
      <c r="X60" s="3"/>
    </row>
  </sheetData>
  <mergeCells count="44">
    <mergeCell ref="J59:U59"/>
    <mergeCell ref="O52:O53"/>
    <mergeCell ref="P52:P53"/>
    <mergeCell ref="K55:K56"/>
    <mergeCell ref="L55:L56"/>
    <mergeCell ref="U47:V48"/>
    <mergeCell ref="W47:W48"/>
    <mergeCell ref="K48:K49"/>
    <mergeCell ref="L48:L49"/>
    <mergeCell ref="K41:K42"/>
    <mergeCell ref="L41:L42"/>
    <mergeCell ref="U45:V46"/>
    <mergeCell ref="W45:W46"/>
    <mergeCell ref="K34:K35"/>
    <mergeCell ref="L34:L35"/>
    <mergeCell ref="O38:O39"/>
    <mergeCell ref="P38:P39"/>
    <mergeCell ref="S29:S30"/>
    <mergeCell ref="T29:T30"/>
    <mergeCell ref="W30:W31"/>
    <mergeCell ref="S31:S32"/>
    <mergeCell ref="T31:T32"/>
    <mergeCell ref="O24:O25"/>
    <mergeCell ref="P24:P25"/>
    <mergeCell ref="K27:K28"/>
    <mergeCell ref="L27:L28"/>
    <mergeCell ref="V19:W19"/>
    <mergeCell ref="K20:K21"/>
    <mergeCell ref="L20:L21"/>
    <mergeCell ref="V20:W20"/>
    <mergeCell ref="V21:W21"/>
    <mergeCell ref="K13:K14"/>
    <mergeCell ref="L13:L14"/>
    <mergeCell ref="V17:W17"/>
    <mergeCell ref="V18:W18"/>
    <mergeCell ref="R1:T1"/>
    <mergeCell ref="K6:K7"/>
    <mergeCell ref="L6:L7"/>
    <mergeCell ref="O10:O11"/>
    <mergeCell ref="P10:P11"/>
    <mergeCell ref="B1:D1"/>
    <mergeCell ref="F1:H1"/>
    <mergeCell ref="J1:L1"/>
    <mergeCell ref="N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0.7109375" style="37" customWidth="1"/>
    <col min="2" max="2" width="13.8515625" style="37" bestFit="1" customWidth="1"/>
    <col min="3" max="3" width="13.28125" style="37" bestFit="1" customWidth="1"/>
    <col min="4" max="8" width="10.7109375" style="37" customWidth="1"/>
    <col min="9" max="16384" width="9.140625" style="37" customWidth="1"/>
  </cols>
  <sheetData>
    <row r="1" spans="1:8" ht="12.75">
      <c r="A1" s="33" t="s">
        <v>68</v>
      </c>
      <c r="B1" s="33" t="s">
        <v>7</v>
      </c>
      <c r="C1" s="33" t="s">
        <v>69</v>
      </c>
      <c r="D1" s="33" t="s">
        <v>70</v>
      </c>
      <c r="E1" s="33" t="s">
        <v>71</v>
      </c>
      <c r="F1" s="33" t="s">
        <v>72</v>
      </c>
      <c r="G1" s="33" t="s">
        <v>73</v>
      </c>
      <c r="H1" s="33" t="s">
        <v>57</v>
      </c>
    </row>
    <row r="2" spans="1:8" ht="12.75">
      <c r="A2" s="33" t="s">
        <v>6</v>
      </c>
      <c r="B2" s="33"/>
      <c r="C2" s="33" t="s">
        <v>8</v>
      </c>
      <c r="D2" s="33" t="s">
        <v>8</v>
      </c>
      <c r="E2" s="33"/>
      <c r="F2" s="33"/>
      <c r="G2" s="33"/>
      <c r="H2" s="33"/>
    </row>
    <row r="3" spans="1:8" ht="12.75">
      <c r="A3" s="34">
        <v>1</v>
      </c>
      <c r="B3" s="35" t="str">
        <f>'[1]Team Matchplay Chart'!V18</f>
        <v>Exeter A</v>
      </c>
      <c r="C3" s="36">
        <f>LOOKUP(B3,[1]!team0,[1]!score0)</f>
        <v>799</v>
      </c>
      <c r="D3" s="36">
        <v>9</v>
      </c>
      <c r="E3" s="36">
        <v>8</v>
      </c>
      <c r="F3" s="36">
        <v>15</v>
      </c>
      <c r="G3" s="36">
        <v>11</v>
      </c>
      <c r="H3" s="36">
        <f>IF('[1]Team Eliminations'!T3&gt;'[1]Team Eliminations'!T4,'[1]Team Eliminations'!T3,'[1]Team Eliminations'!T4)</f>
        <v>14</v>
      </c>
    </row>
    <row r="4" spans="1:8" ht="12.75">
      <c r="A4" s="34">
        <v>2</v>
      </c>
      <c r="B4" s="35" t="str">
        <f>'[1]Team Matchplay Chart'!V19</f>
        <v>Edinburgh B</v>
      </c>
      <c r="C4" s="36">
        <f>LOOKUP(B4,[1]!team0,[1]!score0)</f>
        <v>813</v>
      </c>
      <c r="D4" s="36">
        <v>13</v>
      </c>
      <c r="E4" s="36">
        <v>8</v>
      </c>
      <c r="F4" s="36">
        <v>14</v>
      </c>
      <c r="G4" s="36">
        <v>17</v>
      </c>
      <c r="H4" s="36">
        <f>IF('[1]Team Eliminations'!T4&lt;'[1]Team Eliminations'!T3,'[1]Team Eliminations'!T4,'[1]Team Eliminations'!T3)</f>
        <v>11</v>
      </c>
    </row>
    <row r="5" spans="1:8" ht="12.75">
      <c r="A5" s="34">
        <v>3</v>
      </c>
      <c r="B5" s="35" t="str">
        <f>'[1]Team Matchplay Chart'!V20</f>
        <v>Bath A</v>
      </c>
      <c r="C5" s="36">
        <v>744</v>
      </c>
      <c r="D5" s="36">
        <v>10</v>
      </c>
      <c r="E5" s="36">
        <v>12</v>
      </c>
      <c r="F5" s="36">
        <v>15</v>
      </c>
      <c r="G5" s="36">
        <f>IF('[1]Team Matchplay Chart'!U47='[1]Team Matchplay Chart'!O38,'[1]Team Matchplay Chart'!P38,'[1]Team Matchplay Chart'!P52)</f>
        <v>9</v>
      </c>
      <c r="H5" s="36">
        <f>IF('[1]Team Eliminations'!T5&gt;'[1]Team Eliminations'!T6,'[1]Team Eliminations'!T5,'[1]Team Eliminations'!T6)</f>
        <v>16</v>
      </c>
    </row>
    <row r="6" spans="1:8" ht="12.75">
      <c r="A6" s="34">
        <v>4</v>
      </c>
      <c r="B6" s="35" t="str">
        <f>'[1]Team Matchplay Chart'!V21</f>
        <v>Cambridge A</v>
      </c>
      <c r="C6" s="36">
        <f>LOOKUP(B6,[1]!team0,[1]!score0)</f>
        <v>782</v>
      </c>
      <c r="D6" s="36">
        <v>10</v>
      </c>
      <c r="E6" s="36">
        <v>13</v>
      </c>
      <c r="F6" s="36">
        <v>13</v>
      </c>
      <c r="G6" s="36">
        <f>IF('[1]Team Matchplay Chart'!U45='[1]Team Matchplay Chart'!O10,'[1]Team Matchplay Chart'!P10,'[1]Team Matchplay Chart'!P24)</f>
        <v>13</v>
      </c>
      <c r="H6" s="36">
        <f>IF('[1]Team Eliminations'!T6&lt;'[1]Team Eliminations'!T5,'[1]Team Eliminations'!T6,'[1]Team Eliminations'!T5)</f>
        <v>10</v>
      </c>
    </row>
    <row r="7" spans="1:8" ht="12.75">
      <c r="A7" s="34">
        <v>5</v>
      </c>
      <c r="B7" s="35" t="str">
        <f>'[1]sorted losers'!E3</f>
        <v>Edinburgh A</v>
      </c>
      <c r="C7" s="36">
        <f>LOOKUP(B7,[1]!team0,[1]!score0)</f>
        <v>787</v>
      </c>
      <c r="D7" s="36">
        <v>5</v>
      </c>
      <c r="E7" s="36">
        <v>10</v>
      </c>
      <c r="F7" s="36">
        <f>'[1]sorted losers'!F3</f>
        <v>11</v>
      </c>
      <c r="G7" s="36"/>
      <c r="H7" s="36"/>
    </row>
    <row r="8" spans="1:8" ht="12.75">
      <c r="A8" s="34">
        <v>6</v>
      </c>
      <c r="B8" s="35" t="str">
        <f>'[1]sorted losers'!E4</f>
        <v>Warwick A</v>
      </c>
      <c r="C8" s="36">
        <f>LOOKUP(B8,[1]!team0,[1]!score0)</f>
        <v>802</v>
      </c>
      <c r="D8" s="36">
        <v>15</v>
      </c>
      <c r="E8" s="36">
        <v>10</v>
      </c>
      <c r="F8" s="36">
        <f>'[1]sorted losers'!F4</f>
        <v>9</v>
      </c>
      <c r="G8" s="36"/>
      <c r="H8" s="36"/>
    </row>
    <row r="9" spans="1:8" ht="12.75">
      <c r="A9" s="34">
        <v>7</v>
      </c>
      <c r="B9" s="35" t="str">
        <f>'[1]sorted losers'!E5</f>
        <v>Exeter B</v>
      </c>
      <c r="C9" s="36">
        <f>LOOKUP(B9,[1]!team0,[1]!score0)</f>
        <v>749</v>
      </c>
      <c r="D9" s="36">
        <v>9</v>
      </c>
      <c r="E9" s="36">
        <v>8</v>
      </c>
      <c r="F9" s="36">
        <f>'[1]sorted losers'!F5</f>
        <v>8</v>
      </c>
      <c r="G9" s="36"/>
      <c r="H9" s="36"/>
    </row>
    <row r="10" spans="1:8" ht="12.75">
      <c r="A10" s="34">
        <v>8</v>
      </c>
      <c r="B10" s="35" t="str">
        <f>'[1]sorted losers'!E6</f>
        <v>Loughborough  </v>
      </c>
      <c r="C10" s="36">
        <v>744</v>
      </c>
      <c r="D10" s="36">
        <v>8</v>
      </c>
      <c r="E10" s="36">
        <v>6</v>
      </c>
      <c r="F10" s="36">
        <f>'[1]sorted losers'!F6</f>
        <v>7</v>
      </c>
      <c r="G10" s="36"/>
      <c r="H10" s="36"/>
    </row>
    <row r="11" spans="1:8" ht="12.75">
      <c r="A11" s="34">
        <v>9</v>
      </c>
      <c r="B11" s="35" t="str">
        <f>'[1]sorted losers'!C6</f>
        <v>Lancaster A</v>
      </c>
      <c r="C11" s="36">
        <f>LOOKUP(B11,[1]!team0,[1]!score0)</f>
        <v>765</v>
      </c>
      <c r="D11" s="36">
        <v>6</v>
      </c>
      <c r="E11" s="36">
        <f>'[1]sorted losers'!D6</f>
        <v>6</v>
      </c>
      <c r="F11" s="36"/>
      <c r="G11" s="36"/>
      <c r="H11" s="36"/>
    </row>
    <row r="12" spans="1:8" ht="12.75">
      <c r="A12" s="34">
        <v>10</v>
      </c>
      <c r="B12" s="35" t="str">
        <f>'[1]sorted losers'!C5</f>
        <v>Cambridge B</v>
      </c>
      <c r="C12" s="36">
        <f>LOOKUP(B12,[1]!team0,[1]!score0)</f>
        <v>758</v>
      </c>
      <c r="D12" s="36">
        <v>9</v>
      </c>
      <c r="E12" s="36">
        <f>'[1]sorted losers'!D5</f>
        <v>6</v>
      </c>
      <c r="F12" s="36"/>
      <c r="G12" s="36"/>
      <c r="H12" s="36"/>
    </row>
    <row r="13" spans="1:8" ht="12.75">
      <c r="A13" s="34">
        <v>11</v>
      </c>
      <c r="B13" s="35" t="str">
        <f>'[1]sorted losers'!C3</f>
        <v>Imperial A</v>
      </c>
      <c r="C13" s="36">
        <f>LOOKUP(B13,[1]!team0,[1]!score0)</f>
        <v>732</v>
      </c>
      <c r="D13" s="36">
        <v>6</v>
      </c>
      <c r="E13" s="36">
        <f>'[1]sorted losers'!D3</f>
        <v>6</v>
      </c>
      <c r="F13" s="36"/>
      <c r="G13" s="36"/>
      <c r="H13" s="36"/>
    </row>
    <row r="14" spans="1:8" ht="12.75">
      <c r="A14" s="34">
        <v>12</v>
      </c>
      <c r="B14" s="35" t="str">
        <f>'[1]sorted losers'!C4</f>
        <v>Southampton  </v>
      </c>
      <c r="C14" s="36">
        <f>LOOKUP(B14,[1]!team0,[1]!score0)</f>
        <v>676</v>
      </c>
      <c r="D14" s="36">
        <v>11</v>
      </c>
      <c r="E14" s="36">
        <f>'[1]sorted losers'!D4</f>
        <v>6</v>
      </c>
      <c r="F14" s="36"/>
      <c r="G14" s="36"/>
      <c r="H14" s="36"/>
    </row>
    <row r="15" spans="1:8" ht="12.75">
      <c r="A15" s="34">
        <v>13</v>
      </c>
      <c r="B15" s="35" t="str">
        <f>'[1]sorted losers'!C9</f>
        <v>Imperial B</v>
      </c>
      <c r="C15" s="36">
        <f>LOOKUP(B15,[1]!team0,[1]!score0)</f>
        <v>727</v>
      </c>
      <c r="D15" s="36">
        <v>7</v>
      </c>
      <c r="E15" s="36">
        <f>'[1]sorted losers'!D9</f>
        <v>5</v>
      </c>
      <c r="F15" s="36"/>
      <c r="G15" s="36"/>
      <c r="H15" s="36"/>
    </row>
    <row r="16" spans="1:8" ht="12.75">
      <c r="A16" s="34">
        <v>14</v>
      </c>
      <c r="B16" s="35" t="str">
        <f>'[1]sorted losers'!C7</f>
        <v>Durham A</v>
      </c>
      <c r="C16" s="36">
        <f>LOOKUP(B16,[1]!team0,[1]!score0)</f>
        <v>706</v>
      </c>
      <c r="D16" s="36">
        <v>8</v>
      </c>
      <c r="E16" s="36">
        <f>'[1]sorted losers'!D7</f>
        <v>5</v>
      </c>
      <c r="F16" s="36"/>
      <c r="G16" s="36"/>
      <c r="H16" s="36"/>
    </row>
    <row r="17" spans="1:8" ht="12.75">
      <c r="A17" s="34">
        <v>15</v>
      </c>
      <c r="B17" s="35" t="str">
        <f>'[1]sorted losers'!C8</f>
        <v>Bradford A</v>
      </c>
      <c r="C17" s="36">
        <f>LOOKUP(B17,[1]!team0,[1]!score0)</f>
        <v>701</v>
      </c>
      <c r="D17" s="36">
        <v>8</v>
      </c>
      <c r="E17" s="36">
        <f>'[1]sorted losers'!D8</f>
        <v>5</v>
      </c>
      <c r="F17" s="36"/>
      <c r="G17" s="36"/>
      <c r="H17" s="36"/>
    </row>
    <row r="18" spans="1:8" ht="12.75">
      <c r="A18" s="34">
        <v>16</v>
      </c>
      <c r="B18" s="35" t="str">
        <f>'[1]sorted losers'!C10</f>
        <v>York A</v>
      </c>
      <c r="C18" s="36">
        <f>LOOKUP(B18,[1]!team0,[1]!score0)</f>
        <v>745</v>
      </c>
      <c r="D18" s="36">
        <v>7</v>
      </c>
      <c r="E18" s="36">
        <f>'[1]sorted losers'!D10</f>
        <v>3</v>
      </c>
      <c r="F18" s="36"/>
      <c r="G18" s="36"/>
      <c r="H18" s="36"/>
    </row>
    <row r="19" spans="1:8" ht="12.75">
      <c r="A19" s="34">
        <v>17</v>
      </c>
      <c r="B19" s="35" t="str">
        <f>'[1]sorted losers'!A3</f>
        <v>Birmingham A</v>
      </c>
      <c r="C19" s="36">
        <f>LOOKUP(B19,[1]!team0,[1]!score0)</f>
        <v>740</v>
      </c>
      <c r="D19" s="36">
        <f>'[1]sorted losers'!B3</f>
        <v>10</v>
      </c>
      <c r="E19" s="36"/>
      <c r="F19" s="36"/>
      <c r="G19" s="36"/>
      <c r="H19" s="36"/>
    </row>
    <row r="20" spans="1:8" ht="12.75">
      <c r="A20" s="34">
        <v>18</v>
      </c>
      <c r="B20" s="35" t="str">
        <f>'[1]sorted losers'!A4</f>
        <v>Warwick B</v>
      </c>
      <c r="C20" s="36">
        <f>LOOKUP(B20,[1]!team0,[1]!score0)</f>
        <v>700</v>
      </c>
      <c r="D20" s="36">
        <f>'[1]sorted losers'!B4</f>
        <v>6</v>
      </c>
      <c r="E20" s="36"/>
      <c r="F20" s="36"/>
      <c r="G20" s="36"/>
      <c r="H20" s="36"/>
    </row>
    <row r="21" spans="1:8" ht="12.75">
      <c r="A21" s="34">
        <v>19</v>
      </c>
      <c r="B21" s="35" t="str">
        <f>'[1]sorted losers'!A7</f>
        <v>Surrey </v>
      </c>
      <c r="C21" s="36">
        <f>LOOKUP(B21,[1]!team0,[1]!score0)</f>
        <v>714</v>
      </c>
      <c r="D21" s="36">
        <f>'[1]sorted losers'!B7</f>
        <v>5</v>
      </c>
      <c r="E21" s="36"/>
      <c r="F21" s="36"/>
      <c r="G21" s="36"/>
      <c r="H21" s="36"/>
    </row>
    <row r="22" spans="1:8" ht="12.75">
      <c r="A22" s="34">
        <v>20</v>
      </c>
      <c r="B22" s="35" t="str">
        <f>'[1]sorted losers'!A6</f>
        <v>Lancaster B</v>
      </c>
      <c r="C22" s="36">
        <f>LOOKUP(B22,[1]!team0,[1]!score0)</f>
        <v>591</v>
      </c>
      <c r="D22" s="36">
        <f>'[1]sorted losers'!B6</f>
        <v>5</v>
      </c>
      <c r="E22" s="36"/>
      <c r="F22" s="36"/>
      <c r="G22" s="36"/>
      <c r="H22" s="36"/>
    </row>
    <row r="23" spans="1:8" ht="12.75">
      <c r="A23" s="34">
        <v>21</v>
      </c>
      <c r="B23" s="35" t="str">
        <f>'[1]sorted losers'!A5</f>
        <v>Liverpool A</v>
      </c>
      <c r="C23" s="36">
        <f>LOOKUP(B23,[1]!team0,[1]!score0)</f>
        <v>585</v>
      </c>
      <c r="D23" s="36">
        <f>'[1]sorted losers'!B5</f>
        <v>5</v>
      </c>
      <c r="E23" s="36"/>
      <c r="F23" s="36"/>
      <c r="G23" s="36"/>
      <c r="H23" s="36"/>
    </row>
    <row r="24" spans="1:8" ht="12.75">
      <c r="A24" s="34">
        <v>22</v>
      </c>
      <c r="B24" s="35" t="str">
        <f>'[1]sorted losers'!A8</f>
        <v>Sheffield A</v>
      </c>
      <c r="C24" s="36">
        <f>LOOKUP(B24,[1]!team0,[1]!score0)</f>
        <v>567</v>
      </c>
      <c r="D24" s="36">
        <f>'[1]sorted losers'!B8</f>
        <v>5</v>
      </c>
      <c r="E24" s="36"/>
      <c r="F24" s="36"/>
      <c r="G24" s="36"/>
      <c r="H24" s="36"/>
    </row>
    <row r="25" spans="1:8" ht="12.75">
      <c r="A25" s="34">
        <v>23</v>
      </c>
      <c r="B25" s="35" t="str">
        <f>'[1]sorted losers'!A12</f>
        <v>York B</v>
      </c>
      <c r="C25" s="36">
        <f>LOOKUP(B25,[1]!team0,[1]!score0)</f>
        <v>722</v>
      </c>
      <c r="D25" s="36">
        <f>'[1]sorted losers'!B12</f>
        <v>4</v>
      </c>
      <c r="E25" s="36"/>
      <c r="F25" s="36"/>
      <c r="G25" s="36"/>
      <c r="H25" s="36"/>
    </row>
    <row r="26" spans="1:8" ht="12.75">
      <c r="A26" s="34">
        <v>24</v>
      </c>
      <c r="B26" s="35" t="str">
        <f>'[1]sorted losers'!A11</f>
        <v>Birmingham B</v>
      </c>
      <c r="C26" s="36">
        <f>LOOKUP(B26,[1]!team0,[1]!score0)</f>
        <v>655</v>
      </c>
      <c r="D26" s="36">
        <f>'[1]sorted losers'!B11</f>
        <v>4</v>
      </c>
      <c r="E26" s="36"/>
      <c r="F26" s="36"/>
      <c r="G26" s="36"/>
      <c r="H26" s="36"/>
    </row>
    <row r="27" spans="1:8" ht="12.75">
      <c r="A27" s="34">
        <v>25</v>
      </c>
      <c r="B27" s="35" t="str">
        <f>'[1]sorted losers'!A10</f>
        <v>Durham B</v>
      </c>
      <c r="C27" s="36">
        <f>LOOKUP(B27,[1]!team0,[1]!score0)</f>
        <v>529</v>
      </c>
      <c r="D27" s="36">
        <f>'[1]sorted losers'!B10</f>
        <v>4</v>
      </c>
      <c r="E27" s="36"/>
      <c r="F27" s="36"/>
      <c r="G27" s="36"/>
      <c r="H27" s="36"/>
    </row>
    <row r="28" spans="1:8" ht="12.75">
      <c r="A28" s="34">
        <v>26</v>
      </c>
      <c r="B28" s="35" t="str">
        <f>'[1]sorted losers'!A9</f>
        <v>Sheffield B</v>
      </c>
      <c r="C28" s="36">
        <f>LOOKUP(B28,[1]!team0,[1]!score0)</f>
        <v>527</v>
      </c>
      <c r="D28" s="36">
        <f>'[1]sorted losers'!B9</f>
        <v>4</v>
      </c>
      <c r="E28" s="36"/>
      <c r="F28" s="36"/>
      <c r="G28" s="36"/>
      <c r="H28" s="36"/>
    </row>
    <row r="29" spans="1:8" ht="12.75">
      <c r="A29" s="34">
        <v>27</v>
      </c>
      <c r="B29" s="35" t="str">
        <f>'[1]sorted losers'!A15</f>
        <v>Bradford B</v>
      </c>
      <c r="C29" s="36">
        <f>LOOKUP(B29,[1]!team0,[1]!score0)</f>
        <v>615</v>
      </c>
      <c r="D29" s="36">
        <f>'[1]sorted losers'!B15</f>
        <v>3</v>
      </c>
      <c r="E29" s="36"/>
      <c r="F29" s="36"/>
      <c r="G29" s="36"/>
      <c r="H29" s="36"/>
    </row>
    <row r="30" spans="1:8" ht="12.75">
      <c r="A30" s="34">
        <v>28</v>
      </c>
      <c r="B30" s="35" t="str">
        <f>'[1]sorted losers'!A14</f>
        <v>Bath B</v>
      </c>
      <c r="C30" s="36">
        <f>LOOKUP(B30,[1]!team0,[1]!score0)</f>
        <v>556</v>
      </c>
      <c r="D30" s="36">
        <f>'[1]sorted losers'!B14</f>
        <v>3</v>
      </c>
      <c r="E30" s="36"/>
      <c r="F30" s="36"/>
      <c r="G30" s="36"/>
      <c r="H30" s="36"/>
    </row>
    <row r="31" spans="1:8" ht="12.75">
      <c r="A31" s="34">
        <v>29</v>
      </c>
      <c r="B31" s="35" t="str">
        <f>'[1]sorted losers'!A13</f>
        <v>Nottingham B</v>
      </c>
      <c r="C31" s="36">
        <f>LOOKUP(B31,[1]!team0,[1]!score0)</f>
        <v>513</v>
      </c>
      <c r="D31" s="36">
        <f>'[1]sorted losers'!B13</f>
        <v>3</v>
      </c>
      <c r="E31" s="36"/>
      <c r="F31" s="36"/>
      <c r="G31" s="36"/>
      <c r="H31" s="36"/>
    </row>
    <row r="32" spans="1:8" ht="12.75">
      <c r="A32" s="34">
        <v>30</v>
      </c>
      <c r="B32" s="35" t="str">
        <f>'[1]sorted losers'!A16</f>
        <v>ULU</v>
      </c>
      <c r="C32" s="36">
        <f>LOOKUP(B32,[1]!team0,[1]!score0)</f>
        <v>430</v>
      </c>
      <c r="D32" s="36">
        <f>'[1]sorted losers'!B16</f>
        <v>3</v>
      </c>
      <c r="E32" s="36"/>
      <c r="F32" s="36"/>
      <c r="G32" s="36"/>
      <c r="H32" s="36"/>
    </row>
    <row r="33" spans="1:8" ht="12.75">
      <c r="A33" s="34">
        <v>31</v>
      </c>
      <c r="B33" s="35" t="str">
        <f>'[1]sorted losers'!A17</f>
        <v>Nottingham A</v>
      </c>
      <c r="C33" s="36">
        <f>LOOKUP(B33,[1]!team0,[1]!score0)</f>
        <v>699</v>
      </c>
      <c r="D33" s="36">
        <f>'[1]sorted losers'!B17</f>
        <v>2</v>
      </c>
      <c r="E33" s="36"/>
      <c r="F33" s="36"/>
      <c r="G33" s="36"/>
      <c r="H33" s="36"/>
    </row>
    <row r="34" spans="1:8" ht="12.75">
      <c r="A34" s="34">
        <v>32</v>
      </c>
      <c r="B34" s="35" t="str">
        <f>'[1]sorted losers'!A18</f>
        <v>Liverpool B</v>
      </c>
      <c r="C34" s="36">
        <f>LOOKUP(B34,[1]!team0,[1]!score0)</f>
        <v>0</v>
      </c>
      <c r="D34" s="36">
        <f>'[1]sorted losers'!B18</f>
        <v>0</v>
      </c>
      <c r="E34" s="36"/>
      <c r="F34" s="36"/>
      <c r="G34" s="36"/>
      <c r="H34" s="3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Goodman</dc:creator>
  <cp:keywords/>
  <dc:description/>
  <cp:lastModifiedBy>Chris Goodman</cp:lastModifiedBy>
  <dcterms:created xsi:type="dcterms:W3CDTF">2005-03-07T17:02:42Z</dcterms:created>
  <dcterms:modified xsi:type="dcterms:W3CDTF">2005-03-07T17:59:52Z</dcterms:modified>
  <cp:category/>
  <cp:version/>
  <cp:contentType/>
  <cp:contentStatus/>
</cp:coreProperties>
</file>